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eshython/Documents/"/>
    </mc:Choice>
  </mc:AlternateContent>
  <xr:revisionPtr revIDLastSave="0" documentId="13_ncr:1_{CC094038-7C14-EE43-A8DD-985F52503B79}" xr6:coauthVersionLast="45" xr6:coauthVersionMax="45" xr10:uidLastSave="{00000000-0000-0000-0000-000000000000}"/>
  <bookViews>
    <workbookView xWindow="3560" yWindow="640" windowWidth="23040" windowHeight="13920" activeTab="2" xr2:uid="{00000000-000D-0000-FFFF-FFFF00000000}"/>
  </bookViews>
  <sheets>
    <sheet name="Annual data" sheetId="1" r:id="rId1"/>
    <sheet name="Sheet1" sheetId="2" r:id="rId2"/>
    <sheet name="Sheet2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0" i="3" l="1"/>
  <c r="D60" i="3"/>
  <c r="C60" i="3"/>
  <c r="I6" i="1"/>
  <c r="I57" i="1"/>
  <c r="J57" i="1"/>
  <c r="K57" i="1"/>
</calcChain>
</file>

<file path=xl/sharedStrings.xml><?xml version="1.0" encoding="utf-8"?>
<sst xmlns="http://schemas.openxmlformats.org/spreadsheetml/2006/main" count="150" uniqueCount="89">
  <si>
    <t>Measure</t>
  </si>
  <si>
    <t>Applicable Setting</t>
  </si>
  <si>
    <t>Applicable Population</t>
  </si>
  <si>
    <t>Data Source</t>
  </si>
  <si>
    <t>Benchmark Source</t>
  </si>
  <si>
    <t>Top Quartile</t>
  </si>
  <si>
    <t>Top Decile</t>
  </si>
  <si>
    <t>Goal</t>
  </si>
  <si>
    <t>Inpatient Admissions</t>
  </si>
  <si>
    <t>Safe Care</t>
  </si>
  <si>
    <t>Serious Safety Events</t>
  </si>
  <si>
    <t>SSER  per 10,000 pt days - adjusted to include all system entities</t>
  </si>
  <si>
    <t>Falls with Injury (minor, moderate, major, death)</t>
  </si>
  <si>
    <t>&lt;1</t>
  </si>
  <si>
    <t>Catheter Associated Urinary Tract Infection House-wide  rate per 1000 Catheter days (n)</t>
  </si>
  <si>
    <t>Pressure Ulcer Rate (PSI 3)</t>
  </si>
  <si>
    <t>Iatrogenic Pneumothorax (PSI 06)</t>
  </si>
  <si>
    <t>In-hospital fall with hip fracture (PSI 08)</t>
  </si>
  <si>
    <t>Perioperative Hemmorhage or Hematoma (PSI 09)</t>
  </si>
  <si>
    <t>Post-Operative Respiratory Failure (PSI 11) (per 1000 elective surgeries)</t>
  </si>
  <si>
    <t>&lt;20</t>
  </si>
  <si>
    <t>Perioperative Pulmonary Embolism or Deep Vein Thrombosis (PSI 12)</t>
  </si>
  <si>
    <t>&lt;5</t>
  </si>
  <si>
    <t>Post-Operative Sepsis Rate (PSI 13)</t>
  </si>
  <si>
    <t>Post-Operative Wound Dehiscence (PSI 14)</t>
  </si>
  <si>
    <t>Unrecognized Abdomino-Pelvic Accidental  Puncture/ Laceration Rate per 1000 discharges  (PSI 15)</t>
  </si>
  <si>
    <t>Mortality Rate Overall (  %)</t>
  </si>
  <si>
    <t>Sepsis Mortality Rate (  %)</t>
  </si>
  <si>
    <t>Core Measures</t>
  </si>
  <si>
    <t>Hospital acquired potentially Preventable  DVT (VTE-6) (lower is better)</t>
  </si>
  <si>
    <t>ED Arrival to ED Departure for discharged  Patients (OP-18b) median</t>
  </si>
  <si>
    <t xml:space="preserve">Sepsis Early Management Bundle (SEP-1) </t>
  </si>
  <si>
    <t>N/A</t>
  </si>
  <si>
    <t>Overall 30 Day Readmission Rate (Not risk adjusted) - Medicare</t>
  </si>
  <si>
    <t xml:space="preserve">Patient Experience   </t>
  </si>
  <si>
    <t>People</t>
  </si>
  <si>
    <t>Employee Turnover - Through Sep</t>
  </si>
  <si>
    <t>Finance</t>
  </si>
  <si>
    <t>Overall Net Margin</t>
  </si>
  <si>
    <t>1st Year Employee Turnover</t>
  </si>
  <si>
    <t>&gt;4%</t>
  </si>
  <si>
    <t>8, 497</t>
  </si>
  <si>
    <t>Employee Engagement - employee satisfaction based on survey questions</t>
  </si>
  <si>
    <t>Net Revenue Per Patient Day</t>
  </si>
  <si>
    <t>Flu vaccines received by employees</t>
  </si>
  <si>
    <t>Patients leaving ED without being seen</t>
  </si>
  <si>
    <t>&lt; 2 %</t>
  </si>
  <si>
    <t>Inpatient Likely to recommend hospital to friends and family</t>
  </si>
  <si>
    <t>2019 YTD  6 months</t>
  </si>
  <si>
    <t>Observation/ &lt; 48 hour Stays</t>
  </si>
  <si>
    <t>Volumes</t>
  </si>
  <si>
    <t>Total surgeries including outpatient</t>
  </si>
  <si>
    <t>Expense per patient day</t>
  </si>
  <si>
    <t>Days in Accounts Receivable</t>
  </si>
  <si>
    <t>Annual Inservice and compliance training</t>
  </si>
  <si>
    <t>Influenza Immunization (preventive care patients)</t>
  </si>
  <si>
    <t>ED Arrival to ED Departure for Admitted Patients (ED-1b) average minutes</t>
  </si>
  <si>
    <t>Time in ED for Admitted Patients; average time in minutes</t>
  </si>
  <si>
    <t xml:space="preserve">48%
</t>
  </si>
  <si>
    <t>Average time waiting to be seen in ED by provider</t>
  </si>
  <si>
    <t xml:space="preserve">Central Line Infections House-wide  rate per 1000 line days </t>
  </si>
  <si>
    <t xml:space="preserve">Surgical Site infection rate - all procedures % </t>
  </si>
  <si>
    <t xml:space="preserve">Colon Surgery Infection Rate   % </t>
  </si>
  <si>
    <t xml:space="preserve">Abdominal Hysterectomy Infection Rate % </t>
  </si>
  <si>
    <t xml:space="preserve">Total Knee Replacement Infection Rate % </t>
  </si>
  <si>
    <t xml:space="preserve">Total Hip Replacement Infection Rate % </t>
  </si>
  <si>
    <t xml:space="preserve">CDIFF Infection Rate per 1000 patient days </t>
  </si>
  <si>
    <t>MRSA (Blood) Infection Rate per 1000 patient days</t>
  </si>
  <si>
    <t xml:space="preserve">Overall  30 Day Readmission Rate (Not risk adjusted)  </t>
  </si>
  <si>
    <t>Charitable care/bad debt write off/uncollected accounts (percent)</t>
  </si>
  <si>
    <t>&lt;5%</t>
  </si>
  <si>
    <t xml:space="preserve">95.3%
</t>
  </si>
  <si>
    <t>42.8 min</t>
  </si>
  <si>
    <t>50.1 min</t>
  </si>
  <si>
    <t>56 min.</t>
  </si>
  <si>
    <t>&lt;22 min.</t>
  </si>
  <si>
    <t>Emergency Department visits</t>
  </si>
  <si>
    <t>Effective Care Delivery</t>
  </si>
  <si>
    <t>Length of Stay - average number of days</t>
  </si>
  <si>
    <t>Fall rate per 1000 patient days</t>
  </si>
  <si>
    <t xml:space="preserve">&lt;3.9 </t>
  </si>
  <si>
    <t>Inpatient overall rating -  on inpatient survey</t>
  </si>
  <si>
    <t>Emergency Dept: Likely to recommend</t>
  </si>
  <si>
    <t>Emergency Dept: Overall Rating  on outpatient survey</t>
  </si>
  <si>
    <t xml:space="preserve">Goals </t>
  </si>
  <si>
    <t xml:space="preserve"> 2019 YTD 6 months</t>
  </si>
  <si>
    <t>Goals</t>
  </si>
  <si>
    <t>2019 YTD 6 months</t>
  </si>
  <si>
    <t xml:space="preserve">2019 YTD 6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</si>
</sst>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* #,##0_);_(* \(#,##0\);_(* &quot;-&quot;??_);_(@_)"/>
    <numFmt numFmtId="166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4">
    <xf numFmtId="0" fontId="0" fillId="0" borderId="0" xfId="0"/>
    <xf numFmtId="14" fontId="0" fillId="0" borderId="0" xfId="3" applyNumberFormat="1" applyFont="1" applyAlignment="1">
      <alignment horizontal="left" vertical="center" wrapText="1"/>
    </xf>
    <xf numFmtId="164" fontId="5" fillId="0" borderId="0" xfId="3" applyNumberFormat="1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14" fontId="0" fillId="0" borderId="0" xfId="3" applyNumberFormat="1" applyFont="1" applyAlignment="1">
      <alignment horizontal="center" vertical="center"/>
    </xf>
    <xf numFmtId="14" fontId="2" fillId="0" borderId="0" xfId="3" applyNumberFormat="1" applyFont="1" applyAlignment="1">
      <alignment vertical="center"/>
    </xf>
    <xf numFmtId="0" fontId="4" fillId="2" borderId="1" xfId="3" applyFont="1" applyFill="1" applyBorder="1"/>
    <xf numFmtId="0" fontId="4" fillId="2" borderId="2" xfId="3" applyFont="1" applyFill="1" applyBorder="1"/>
    <xf numFmtId="0" fontId="3" fillId="0" borderId="0" xfId="3" applyFont="1"/>
    <xf numFmtId="0" fontId="4" fillId="2" borderId="3" xfId="3" applyFont="1" applyFill="1" applyBorder="1" applyAlignment="1">
      <alignment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9" xfId="0" applyBorder="1"/>
    <xf numFmtId="0" fontId="4" fillId="2" borderId="10" xfId="3" applyFont="1" applyFill="1" applyBorder="1" applyAlignment="1">
      <alignment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9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left" wrapText="1"/>
    </xf>
    <xf numFmtId="0" fontId="0" fillId="0" borderId="9" xfId="0" quotePrefix="1" applyBorder="1" applyAlignment="1">
      <alignment horizontal="center"/>
    </xf>
    <xf numFmtId="0" fontId="0" fillId="0" borderId="9" xfId="0" applyBorder="1" applyAlignment="1">
      <alignment vertical="center" wrapText="1"/>
    </xf>
    <xf numFmtId="0" fontId="0" fillId="0" borderId="20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10" fontId="0" fillId="0" borderId="8" xfId="2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0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9" fontId="0" fillId="0" borderId="9" xfId="0" applyNumberFormat="1" applyBorder="1" applyAlignment="1">
      <alignment horizontal="center" vertical="top"/>
    </xf>
    <xf numFmtId="10" fontId="0" fillId="0" borderId="9" xfId="0" applyNumberFormat="1" applyBorder="1" applyAlignment="1">
      <alignment horizontal="center" vertical="top" wrapText="1"/>
    </xf>
    <xf numFmtId="166" fontId="0" fillId="0" borderId="9" xfId="0" applyNumberFormat="1" applyBorder="1" applyAlignment="1">
      <alignment horizontal="left" vertical="top"/>
    </xf>
    <xf numFmtId="0" fontId="4" fillId="3" borderId="6" xfId="3" applyFont="1" applyFill="1" applyBorder="1" applyAlignment="1">
      <alignment vertical="center" wrapText="1"/>
    </xf>
    <xf numFmtId="0" fontId="4" fillId="3" borderId="0" xfId="3" applyFont="1" applyFill="1" applyAlignment="1">
      <alignment horizontal="center" vertical="center" wrapText="1"/>
    </xf>
    <xf numFmtId="0" fontId="4" fillId="3" borderId="6" xfId="3" applyFont="1" applyFill="1" applyBorder="1" applyAlignment="1">
      <alignment horizontal="center" vertical="center" wrapText="1"/>
    </xf>
    <xf numFmtId="0" fontId="4" fillId="3" borderId="7" xfId="3" applyFont="1" applyFill="1" applyBorder="1" applyAlignment="1">
      <alignment horizontal="center" vertical="center" wrapText="1"/>
    </xf>
    <xf numFmtId="0" fontId="0" fillId="3" borderId="8" xfId="0" applyFill="1" applyBorder="1" applyAlignment="1">
      <alignment wrapText="1"/>
    </xf>
    <xf numFmtId="0" fontId="0" fillId="3" borderId="0" xfId="0" applyFill="1"/>
    <xf numFmtId="165" fontId="0" fillId="3" borderId="8" xfId="1" applyNumberFormat="1" applyFont="1" applyFill="1" applyBorder="1" applyAlignment="1">
      <alignment horizontal="right"/>
    </xf>
    <xf numFmtId="0" fontId="0" fillId="3" borderId="9" xfId="0" applyFill="1" applyBorder="1" applyAlignment="1">
      <alignment wrapText="1"/>
    </xf>
    <xf numFmtId="0" fontId="0" fillId="3" borderId="9" xfId="0" applyFill="1" applyBorder="1"/>
    <xf numFmtId="165" fontId="0" fillId="3" borderId="9" xfId="1" applyNumberFormat="1" applyFont="1" applyFill="1" applyBorder="1" applyAlignment="1">
      <alignment horizontal="right"/>
    </xf>
    <xf numFmtId="3" fontId="0" fillId="3" borderId="9" xfId="0" applyNumberFormat="1" applyFill="1" applyBorder="1"/>
    <xf numFmtId="0" fontId="0" fillId="3" borderId="14" xfId="0" applyFill="1" applyBorder="1" applyAlignment="1">
      <alignment wrapText="1"/>
    </xf>
    <xf numFmtId="0" fontId="0" fillId="3" borderId="15" xfId="0" applyFill="1" applyBorder="1"/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wrapText="1"/>
    </xf>
    <xf numFmtId="0" fontId="0" fillId="3" borderId="18" xfId="0" applyFill="1" applyBorder="1"/>
    <xf numFmtId="0" fontId="0" fillId="3" borderId="19" xfId="0" applyFill="1" applyBorder="1"/>
    <xf numFmtId="0" fontId="0" fillId="3" borderId="1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9" fontId="0" fillId="3" borderId="9" xfId="0" applyNumberFormat="1" applyFill="1" applyBorder="1" applyAlignment="1">
      <alignment horizontal="center"/>
    </xf>
    <xf numFmtId="10" fontId="0" fillId="3" borderId="9" xfId="0" applyNumberFormat="1" applyFill="1" applyBorder="1" applyAlignment="1">
      <alignment horizontal="center"/>
    </xf>
    <xf numFmtId="9" fontId="0" fillId="3" borderId="8" xfId="0" applyNumberFormat="1" applyFill="1" applyBorder="1" applyAlignment="1">
      <alignment horizontal="center"/>
    </xf>
    <xf numFmtId="10" fontId="0" fillId="3" borderId="8" xfId="2" applyNumberFormat="1" applyFont="1" applyFill="1" applyBorder="1"/>
    <xf numFmtId="3" fontId="0" fillId="3" borderId="8" xfId="0" applyNumberFormat="1" applyFill="1" applyBorder="1"/>
    <xf numFmtId="166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vertical="center" wrapText="1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vertical="center"/>
    </xf>
    <xf numFmtId="0" fontId="0" fillId="3" borderId="9" xfId="0" applyFill="1" applyBorder="1" applyAlignment="1">
      <alignment horizontal="left" vertical="top" wrapText="1"/>
    </xf>
    <xf numFmtId="9" fontId="0" fillId="3" borderId="9" xfId="0" applyNumberFormat="1" applyFill="1" applyBorder="1" applyAlignment="1">
      <alignment horizontal="center" vertical="top"/>
    </xf>
    <xf numFmtId="10" fontId="0" fillId="3" borderId="9" xfId="0" applyNumberFormat="1" applyFill="1" applyBorder="1" applyAlignment="1">
      <alignment horizontal="center" vertical="top" wrapText="1"/>
    </xf>
    <xf numFmtId="166" fontId="0" fillId="3" borderId="9" xfId="2" applyNumberFormat="1" applyFont="1" applyFill="1" applyBorder="1" applyAlignment="1">
      <alignment horizontal="center"/>
    </xf>
    <xf numFmtId="6" fontId="0" fillId="3" borderId="9" xfId="0" applyNumberFormat="1" applyFill="1" applyBorder="1" applyAlignment="1">
      <alignment horizontal="center"/>
    </xf>
    <xf numFmtId="44" fontId="0" fillId="3" borderId="9" xfId="4" applyFont="1" applyFill="1" applyBorder="1" applyAlignment="1">
      <alignment horizontal="center"/>
    </xf>
    <xf numFmtId="3" fontId="0" fillId="0" borderId="0" xfId="0" applyNumberFormat="1"/>
    <xf numFmtId="165" fontId="0" fillId="0" borderId="0" xfId="0" applyNumberFormat="1"/>
    <xf numFmtId="165" fontId="0" fillId="0" borderId="0" xfId="1" applyNumberFormat="1" applyFont="1" applyAlignment="1">
      <alignment horizontal="left" indent="5"/>
    </xf>
    <xf numFmtId="9" fontId="0" fillId="0" borderId="0" xfId="0" applyNumberFormat="1"/>
    <xf numFmtId="10" fontId="0" fillId="0" borderId="0" xfId="0" applyNumberFormat="1"/>
    <xf numFmtId="166" fontId="0" fillId="0" borderId="0" xfId="0" applyNumberFormat="1"/>
    <xf numFmtId="9" fontId="0" fillId="0" borderId="0" xfId="0" applyNumberFormat="1" applyAlignment="1">
      <alignment wrapText="1"/>
    </xf>
    <xf numFmtId="6" fontId="0" fillId="0" borderId="0" xfId="0" applyNumberFormat="1"/>
    <xf numFmtId="44" fontId="0" fillId="0" borderId="0" xfId="0" applyNumberFormat="1"/>
  </cellXfs>
  <cellStyles count="5">
    <cellStyle name="Comma" xfId="1" builtinId="3"/>
    <cellStyle name="Currency" xfId="4" builtinId="4"/>
    <cellStyle name="Normal" xfId="0" builtinId="0"/>
    <cellStyle name="Normal 2" xfId="3" xr:uid="{00000000-0005-0000-0000-000003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Volume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Inpatient Admissions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Sheet1!$B$1:$E$1</c:f>
              <c:strCache>
                <c:ptCount val="4"/>
                <c:pt idx="0">
                  <c:v>Goals </c:v>
                </c:pt>
                <c:pt idx="1">
                  <c:v>2017</c:v>
                </c:pt>
                <c:pt idx="2">
                  <c:v>2018</c:v>
                </c:pt>
                <c:pt idx="3">
                  <c:v> 2019 YTD 6 months</c:v>
                </c:pt>
              </c:strCache>
            </c:strRef>
          </c:cat>
          <c:val>
            <c:numRef>
              <c:f>Sheet1!$B$2:$E$2</c:f>
              <c:numCache>
                <c:formatCode>_(* #,##0_);_(* \(#,##0\);_(* "-"??_);_(@_)</c:formatCode>
                <c:ptCount val="4"/>
                <c:pt idx="0" formatCode="#,##0">
                  <c:v>8000</c:v>
                </c:pt>
                <c:pt idx="1">
                  <c:v>8497</c:v>
                </c:pt>
                <c:pt idx="2">
                  <c:v>8325</c:v>
                </c:pt>
                <c:pt idx="3">
                  <c:v>4725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97-BD4E-8E16-86E9C70C744E}"/>
            </c:ext>
          </c:extLst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Observation/ &lt; 48 hour Stays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Sheet1!$B$1:$E$1</c:f>
              <c:strCache>
                <c:ptCount val="4"/>
                <c:pt idx="0">
                  <c:v>Goals </c:v>
                </c:pt>
                <c:pt idx="1">
                  <c:v>2017</c:v>
                </c:pt>
                <c:pt idx="2">
                  <c:v>2018</c:v>
                </c:pt>
                <c:pt idx="3">
                  <c:v> 2019 YTD 6 months</c:v>
                </c:pt>
              </c:strCache>
            </c:strRef>
          </c:cat>
          <c:val>
            <c:numRef>
              <c:f>Sheet1!$B$3:$E$3</c:f>
              <c:numCache>
                <c:formatCode>_(* #,##0_);_(* \(#,##0\);_(* "-"??_);_(@_)</c:formatCode>
                <c:ptCount val="4"/>
                <c:pt idx="0" formatCode="General">
                  <c:v>300</c:v>
                </c:pt>
                <c:pt idx="1">
                  <c:v>542</c:v>
                </c:pt>
                <c:pt idx="2">
                  <c:v>641</c:v>
                </c:pt>
                <c:pt idx="3">
                  <c:v>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97-BD4E-8E16-86E9C70C744E}"/>
            </c:ext>
          </c:extLst>
        </c:ser>
        <c:ser>
          <c:idx val="2"/>
          <c:order val="2"/>
          <c:tx>
            <c:strRef>
              <c:f>Sheet1!$A$4</c:f>
              <c:strCache>
                <c:ptCount val="1"/>
                <c:pt idx="0">
                  <c:v>Emergency Department visits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Sheet1!$B$1:$E$1</c:f>
              <c:strCache>
                <c:ptCount val="4"/>
                <c:pt idx="0">
                  <c:v>Goals </c:v>
                </c:pt>
                <c:pt idx="1">
                  <c:v>2017</c:v>
                </c:pt>
                <c:pt idx="2">
                  <c:v>2018</c:v>
                </c:pt>
                <c:pt idx="3">
                  <c:v> 2019 YTD 6 months</c:v>
                </c:pt>
              </c:strCache>
            </c:strRef>
          </c:cat>
          <c:val>
            <c:numRef>
              <c:f>Sheet1!$B$4:$E$4</c:f>
              <c:numCache>
                <c:formatCode>_(* #,##0_);_(* \(#,##0\);_(* "-"??_);_(@_)</c:formatCode>
                <c:ptCount val="4"/>
                <c:pt idx="0" formatCode="#,##0">
                  <c:v>20000</c:v>
                </c:pt>
                <c:pt idx="1">
                  <c:v>19487</c:v>
                </c:pt>
                <c:pt idx="2">
                  <c:v>19992</c:v>
                </c:pt>
                <c:pt idx="3">
                  <c:v>10835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97-BD4E-8E16-86E9C70C744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902237775"/>
        <c:axId val="854620063"/>
      </c:barChart>
      <c:catAx>
        <c:axId val="902237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4620063"/>
        <c:crosses val="autoZero"/>
        <c:auto val="1"/>
        <c:lblAlgn val="ctr"/>
        <c:lblOffset val="100"/>
        <c:noMultiLvlLbl val="0"/>
      </c:catAx>
      <c:valAx>
        <c:axId val="854620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237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863368494032588"/>
          <c:y val="0.93363164087247696"/>
          <c:w val="0.40273263011934829"/>
          <c:h val="5.25752556792469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core measures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Sheet1!$A$65</c:f>
              <c:strCache>
                <c:ptCount val="1"/>
                <c:pt idx="0">
                  <c:v>Hospital acquired potentially Preventable  DVT (VTE-6) (lower is better)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Sheet1!$B$64:$E$64</c:f>
              <c:strCache>
                <c:ptCount val="4"/>
                <c:pt idx="0">
                  <c:v>Goal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Sheet1!$B$65:$E$65</c:f>
              <c:numCache>
                <c:formatCode>0%</c:formatCode>
                <c:ptCount val="4"/>
                <c:pt idx="0">
                  <c:v>0.15</c:v>
                </c:pt>
                <c:pt idx="1">
                  <c:v>0.18</c:v>
                </c:pt>
                <c:pt idx="2">
                  <c:v>0.16500000000000001</c:v>
                </c:pt>
                <c:pt idx="3" formatCode="0.0%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00-8149-88AF-B33F218E9D78}"/>
            </c:ext>
          </c:extLst>
        </c:ser>
        <c:ser>
          <c:idx val="1"/>
          <c:order val="1"/>
          <c:tx>
            <c:strRef>
              <c:f>Sheet1!$A$66</c:f>
              <c:strCache>
                <c:ptCount val="1"/>
                <c:pt idx="0">
                  <c:v>ED Arrival to ED Departure for Admitted Patients (ED-1b) average minutes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Sheet1!$B$64:$E$64</c:f>
              <c:strCache>
                <c:ptCount val="4"/>
                <c:pt idx="0">
                  <c:v>Goal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Sheet1!$B$66:$E$66</c:f>
              <c:numCache>
                <c:formatCode>General</c:formatCode>
                <c:ptCount val="4"/>
                <c:pt idx="0">
                  <c:v>261</c:v>
                </c:pt>
                <c:pt idx="1">
                  <c:v>267</c:v>
                </c:pt>
                <c:pt idx="2">
                  <c:v>304</c:v>
                </c:pt>
                <c:pt idx="3">
                  <c:v>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00-8149-88AF-B33F218E9D78}"/>
            </c:ext>
          </c:extLst>
        </c:ser>
        <c:ser>
          <c:idx val="2"/>
          <c:order val="2"/>
          <c:tx>
            <c:strRef>
              <c:f>Sheet1!$A$67</c:f>
              <c:strCache>
                <c:ptCount val="1"/>
                <c:pt idx="0">
                  <c:v>ED Arrival to ED Departure for discharged  Patients (OP-18b) median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Sheet1!$B$64:$E$64</c:f>
              <c:strCache>
                <c:ptCount val="4"/>
                <c:pt idx="0">
                  <c:v>Goal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Sheet1!$B$67:$E$67</c:f>
              <c:numCache>
                <c:formatCode>General</c:formatCode>
                <c:ptCount val="4"/>
                <c:pt idx="0">
                  <c:v>142</c:v>
                </c:pt>
                <c:pt idx="1">
                  <c:v>168</c:v>
                </c:pt>
                <c:pt idx="2">
                  <c:v>147</c:v>
                </c:pt>
                <c:pt idx="3">
                  <c:v>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00-8149-88AF-B33F218E9D78}"/>
            </c:ext>
          </c:extLst>
        </c:ser>
        <c:ser>
          <c:idx val="3"/>
          <c:order val="3"/>
          <c:tx>
            <c:strRef>
              <c:f>Sheet1!$A$68</c:f>
              <c:strCache>
                <c:ptCount val="1"/>
                <c:pt idx="0">
                  <c:v>Time in ED for Admitted Patients; average time in minutes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Sheet1!$B$64:$E$64</c:f>
              <c:strCache>
                <c:ptCount val="4"/>
                <c:pt idx="0">
                  <c:v>Goal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Sheet1!$B$68:$E$68</c:f>
              <c:numCache>
                <c:formatCode>General</c:formatCode>
                <c:ptCount val="4"/>
                <c:pt idx="0">
                  <c:v>75</c:v>
                </c:pt>
                <c:pt idx="1">
                  <c:v>97</c:v>
                </c:pt>
                <c:pt idx="2">
                  <c:v>104.5</c:v>
                </c:pt>
                <c:pt idx="3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00-8149-88AF-B33F218E9D78}"/>
            </c:ext>
          </c:extLst>
        </c:ser>
        <c:ser>
          <c:idx val="4"/>
          <c:order val="4"/>
          <c:tx>
            <c:strRef>
              <c:f>Sheet1!$A$69</c:f>
              <c:strCache>
                <c:ptCount val="1"/>
                <c:pt idx="0">
                  <c:v>Sepsis Early Management Bundle (SEP-1) 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Sheet1!$B$64:$E$64</c:f>
              <c:strCache>
                <c:ptCount val="4"/>
                <c:pt idx="0">
                  <c:v>Goal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Sheet1!$B$69:$E$69</c:f>
              <c:numCache>
                <c:formatCode>0.00%</c:formatCode>
                <c:ptCount val="4"/>
                <c:pt idx="0" formatCode="0%">
                  <c:v>0.65</c:v>
                </c:pt>
                <c:pt idx="1">
                  <c:v>0.40500000000000003</c:v>
                </c:pt>
                <c:pt idx="2">
                  <c:v>0.51</c:v>
                </c:pt>
                <c:pt idx="3" formatCode="0%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00-8149-88AF-B33F218E9D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848847695"/>
        <c:axId val="855007487"/>
      </c:barChart>
      <c:catAx>
        <c:axId val="848847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007487"/>
        <c:crosses val="autoZero"/>
        <c:auto val="1"/>
        <c:lblAlgn val="ctr"/>
        <c:lblOffset val="100"/>
        <c:noMultiLvlLbl val="0"/>
      </c:catAx>
      <c:valAx>
        <c:axId val="855007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8847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Self</a:t>
            </a:r>
            <a:r>
              <a:rPr lang="en-US" baseline="0"/>
              <a:t> Care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Sheet1!$B$27</c:f>
              <c:strCache>
                <c:ptCount val="1"/>
                <c:pt idx="0">
                  <c:v>Goals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Sheet1!$A$28:$A$33</c:f>
              <c:strCache>
                <c:ptCount val="6"/>
                <c:pt idx="0">
                  <c:v>Fall rate per 1000 patient days</c:v>
                </c:pt>
                <c:pt idx="1">
                  <c:v>Falls with Injury (minor, moderate, major, death)</c:v>
                </c:pt>
                <c:pt idx="2">
                  <c:v>Central Line Infections House-wide  rate per 1000 line days </c:v>
                </c:pt>
                <c:pt idx="3">
                  <c:v>Catheter Associated Urinary Tract Infection House-wide  rate per 1000 Catheter days (n)</c:v>
                </c:pt>
                <c:pt idx="4">
                  <c:v>Surgical Site infection rate - all procedures % </c:v>
                </c:pt>
                <c:pt idx="5">
                  <c:v>Mortality Rate Overall (  %)</c:v>
                </c:pt>
              </c:strCache>
            </c:strRef>
          </c:cat>
          <c:val>
            <c:numRef>
              <c:f>Sheet1!$B$28:$B$33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0%">
                  <c:v>0.03</c:v>
                </c:pt>
                <c:pt idx="5" formatCode="0%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DA-374C-8BA4-DCD8DFBDD3E1}"/>
            </c:ext>
          </c:extLst>
        </c:ser>
        <c:ser>
          <c:idx val="1"/>
          <c:order val="1"/>
          <c:tx>
            <c:strRef>
              <c:f>Sheet1!$C$27</c:f>
              <c:strCache>
                <c:ptCount val="1"/>
                <c:pt idx="0">
                  <c:v>2017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Sheet1!$A$28:$A$33</c:f>
              <c:strCache>
                <c:ptCount val="6"/>
                <c:pt idx="0">
                  <c:v>Fall rate per 1000 patient days</c:v>
                </c:pt>
                <c:pt idx="1">
                  <c:v>Falls with Injury (minor, moderate, major, death)</c:v>
                </c:pt>
                <c:pt idx="2">
                  <c:v>Central Line Infections House-wide  rate per 1000 line days </c:v>
                </c:pt>
                <c:pt idx="3">
                  <c:v>Catheter Associated Urinary Tract Infection House-wide  rate per 1000 Catheter days (n)</c:v>
                </c:pt>
                <c:pt idx="4">
                  <c:v>Surgical Site infection rate - all procedures % </c:v>
                </c:pt>
                <c:pt idx="5">
                  <c:v>Mortality Rate Overall (  %)</c:v>
                </c:pt>
              </c:strCache>
            </c:strRef>
          </c:cat>
          <c:val>
            <c:numRef>
              <c:f>Sheet1!$C$28:$C$33</c:f>
              <c:numCache>
                <c:formatCode>General</c:formatCode>
                <c:ptCount val="6"/>
                <c:pt idx="0">
                  <c:v>4.2</c:v>
                </c:pt>
                <c:pt idx="1">
                  <c:v>0</c:v>
                </c:pt>
                <c:pt idx="2">
                  <c:v>0.8</c:v>
                </c:pt>
                <c:pt idx="3">
                  <c:v>0.96</c:v>
                </c:pt>
                <c:pt idx="4" formatCode="0.00%">
                  <c:v>2.1000000000000001E-2</c:v>
                </c:pt>
                <c:pt idx="5" formatCode="0.00%">
                  <c:v>3.2000000000000001E-2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DA-374C-8BA4-DCD8DFBDD3E1}"/>
            </c:ext>
          </c:extLst>
        </c:ser>
        <c:ser>
          <c:idx val="2"/>
          <c:order val="2"/>
          <c:tx>
            <c:strRef>
              <c:f>Sheet1!$D$27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Sheet1!$A$28:$A$33</c:f>
              <c:strCache>
                <c:ptCount val="6"/>
                <c:pt idx="0">
                  <c:v>Fall rate per 1000 patient days</c:v>
                </c:pt>
                <c:pt idx="1">
                  <c:v>Falls with Injury (minor, moderate, major, death)</c:v>
                </c:pt>
                <c:pt idx="2">
                  <c:v>Central Line Infections House-wide  rate per 1000 line days </c:v>
                </c:pt>
                <c:pt idx="3">
                  <c:v>Catheter Associated Urinary Tract Infection House-wide  rate per 1000 Catheter days (n)</c:v>
                </c:pt>
                <c:pt idx="4">
                  <c:v>Surgical Site infection rate - all procedures % </c:v>
                </c:pt>
                <c:pt idx="5">
                  <c:v>Mortality Rate Overall (  %)</c:v>
                </c:pt>
              </c:strCache>
            </c:strRef>
          </c:cat>
          <c:val>
            <c:numRef>
              <c:f>Sheet1!$D$28:$D$33</c:f>
              <c:numCache>
                <c:formatCode>General</c:formatCode>
                <c:ptCount val="6"/>
                <c:pt idx="0">
                  <c:v>4.0999999999999996</c:v>
                </c:pt>
                <c:pt idx="1">
                  <c:v>0</c:v>
                </c:pt>
                <c:pt idx="2">
                  <c:v>0.75</c:v>
                </c:pt>
                <c:pt idx="3">
                  <c:v>0.85</c:v>
                </c:pt>
                <c:pt idx="4" formatCode="0.00%">
                  <c:v>1.7999999999999999E-2</c:v>
                </c:pt>
                <c:pt idx="5" formatCode="0.00%">
                  <c:v>3.6999999999999998E-2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DA-374C-8BA4-DCD8DFBDD3E1}"/>
            </c:ext>
          </c:extLst>
        </c:ser>
        <c:ser>
          <c:idx val="3"/>
          <c:order val="3"/>
          <c:tx>
            <c:strRef>
              <c:f>Sheet1!$E$27</c:f>
              <c:strCache>
                <c:ptCount val="1"/>
                <c:pt idx="0">
                  <c:v>2019 YTD 6 months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Sheet1!$A$28:$A$33</c:f>
              <c:strCache>
                <c:ptCount val="6"/>
                <c:pt idx="0">
                  <c:v>Fall rate per 1000 patient days</c:v>
                </c:pt>
                <c:pt idx="1">
                  <c:v>Falls with Injury (minor, moderate, major, death)</c:v>
                </c:pt>
                <c:pt idx="2">
                  <c:v>Central Line Infections House-wide  rate per 1000 line days </c:v>
                </c:pt>
                <c:pt idx="3">
                  <c:v>Catheter Associated Urinary Tract Infection House-wide  rate per 1000 Catheter days (n)</c:v>
                </c:pt>
                <c:pt idx="4">
                  <c:v>Surgical Site infection rate - all procedures % </c:v>
                </c:pt>
                <c:pt idx="5">
                  <c:v>Mortality Rate Overall (  %)</c:v>
                </c:pt>
              </c:strCache>
            </c:strRef>
          </c:cat>
          <c:val>
            <c:numRef>
              <c:f>Sheet1!$E$28:$E$33</c:f>
              <c:numCache>
                <c:formatCode>General</c:formatCode>
                <c:ptCount val="6"/>
                <c:pt idx="0">
                  <c:v>3.9</c:v>
                </c:pt>
                <c:pt idx="1">
                  <c:v>0</c:v>
                </c:pt>
                <c:pt idx="2">
                  <c:v>0.6</c:v>
                </c:pt>
                <c:pt idx="3">
                  <c:v>0.72</c:v>
                </c:pt>
                <c:pt idx="4" formatCode="0.00%">
                  <c:v>7.0000000000000001E-3</c:v>
                </c:pt>
                <c:pt idx="5" formatCode="0.00%">
                  <c:v>3.3300000000000003E-2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DA-374C-8BA4-DCD8DFBDD3E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890590591"/>
        <c:axId val="890362719"/>
      </c:barChart>
      <c:catAx>
        <c:axId val="8905905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362719"/>
        <c:crosses val="autoZero"/>
        <c:auto val="1"/>
        <c:lblAlgn val="ctr"/>
        <c:lblOffset val="100"/>
        <c:noMultiLvlLbl val="0"/>
      </c:catAx>
      <c:valAx>
        <c:axId val="8903627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0590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Effective care delivery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Sheet1!$A$95</c:f>
              <c:strCache>
                <c:ptCount val="1"/>
                <c:pt idx="0">
                  <c:v>Overall  30 Day Readmission Rate (Not risk adjusted) 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Sheet1!$B$94:$E$94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 </c:v>
                </c:pt>
              </c:strCache>
            </c:strRef>
          </c:cat>
          <c:val>
            <c:numRef>
              <c:f>Sheet1!$B$95:$E$95</c:f>
              <c:numCache>
                <c:formatCode>General</c:formatCode>
                <c:ptCount val="4"/>
                <c:pt idx="0">
                  <c:v>0.09</c:v>
                </c:pt>
                <c:pt idx="1">
                  <c:v>0.13400000000000001</c:v>
                </c:pt>
                <c:pt idx="2">
                  <c:v>0.1268</c:v>
                </c:pt>
                <c:pt idx="3">
                  <c:v>0.1285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28-BB40-8BBE-D0165E964655}"/>
            </c:ext>
          </c:extLst>
        </c:ser>
        <c:ser>
          <c:idx val="1"/>
          <c:order val="1"/>
          <c:tx>
            <c:strRef>
              <c:f>Sheet1!$A$96</c:f>
              <c:strCache>
                <c:ptCount val="1"/>
                <c:pt idx="0">
                  <c:v>Overall 30 Day Readmission Rate (Not risk adjusted) - Medicare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Sheet1!$B$94:$E$94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 </c:v>
                </c:pt>
              </c:strCache>
            </c:strRef>
          </c:cat>
          <c:val>
            <c:numRef>
              <c:f>Sheet1!$B$96:$E$96</c:f>
              <c:numCache>
                <c:formatCode>General</c:formatCode>
                <c:ptCount val="4"/>
                <c:pt idx="0">
                  <c:v>0.14000000000000001</c:v>
                </c:pt>
                <c:pt idx="1">
                  <c:v>0.17</c:v>
                </c:pt>
                <c:pt idx="2">
                  <c:v>0.153</c:v>
                </c:pt>
                <c:pt idx="3">
                  <c:v>0.16200000000000001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28-BB40-8BBE-D0165E964655}"/>
            </c:ext>
          </c:extLst>
        </c:ser>
        <c:ser>
          <c:idx val="2"/>
          <c:order val="2"/>
          <c:tx>
            <c:strRef>
              <c:f>Sheet1!$A$97</c:f>
              <c:strCache>
                <c:ptCount val="1"/>
                <c:pt idx="0">
                  <c:v>Length of Stay - average number of days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Sheet1!$B$94:$E$94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 </c:v>
                </c:pt>
              </c:strCache>
            </c:strRef>
          </c:cat>
          <c:val>
            <c:numRef>
              <c:f>Sheet1!$B$97:$E$97</c:f>
              <c:numCache>
                <c:formatCode>General</c:formatCode>
                <c:ptCount val="4"/>
                <c:pt idx="0">
                  <c:v>4</c:v>
                </c:pt>
                <c:pt idx="1">
                  <c:v>3.89</c:v>
                </c:pt>
                <c:pt idx="2">
                  <c:v>3.73</c:v>
                </c:pt>
                <c:pt idx="3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28-BB40-8BBE-D0165E96465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855535839"/>
        <c:axId val="902280415"/>
      </c:barChart>
      <c:catAx>
        <c:axId val="855535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280415"/>
        <c:crosses val="autoZero"/>
        <c:auto val="1"/>
        <c:lblAlgn val="ctr"/>
        <c:lblOffset val="100"/>
        <c:noMultiLvlLbl val="0"/>
      </c:catAx>
      <c:valAx>
        <c:axId val="902280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5535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Patient</a:t>
            </a:r>
            <a:r>
              <a:rPr lang="en-US" baseline="0"/>
              <a:t> Experience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Inpatient overall rating -  on inpatient survey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Sheet2!$B$1:$E$1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Sheet2!$B$2:$E$2</c:f>
              <c:numCache>
                <c:formatCode>General</c:formatCode>
                <c:ptCount val="4"/>
                <c:pt idx="0">
                  <c:v>0.85</c:v>
                </c:pt>
                <c:pt idx="1">
                  <c:v>0.63100000000000001</c:v>
                </c:pt>
                <c:pt idx="2">
                  <c:v>0.6</c:v>
                </c:pt>
                <c:pt idx="3">
                  <c:v>0.59199999999999997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E-984A-B67E-E252BADEAA25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Inpatient Likely to recommend hospital to friends and family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Sheet2!$B$1:$E$1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Sheet2!$B$3:$E$3</c:f>
              <c:numCache>
                <c:formatCode>General</c:formatCode>
                <c:ptCount val="4"/>
                <c:pt idx="0">
                  <c:v>0.8</c:v>
                </c:pt>
                <c:pt idx="1">
                  <c:v>0.61199999999999999</c:v>
                </c:pt>
                <c:pt idx="2">
                  <c:v>0.60799999999999998</c:v>
                </c:pt>
                <c:pt idx="3">
                  <c:v>0.57899999999999996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E-984A-B67E-E252BADEAA25}"/>
            </c:ext>
          </c:extLst>
        </c:ser>
        <c:ser>
          <c:idx val="2"/>
          <c:order val="2"/>
          <c:tx>
            <c:strRef>
              <c:f>Sheet2!$A$4</c:f>
              <c:strCache>
                <c:ptCount val="1"/>
                <c:pt idx="0">
                  <c:v>Emergency Dept: Overall Rating  on outpatient survey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Sheet2!$B$1:$E$1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Sheet2!$B$4:$E$4</c:f>
              <c:numCache>
                <c:formatCode>General</c:formatCode>
                <c:ptCount val="4"/>
                <c:pt idx="0">
                  <c:v>0.85</c:v>
                </c:pt>
                <c:pt idx="1">
                  <c:v>0.51100000000000001</c:v>
                </c:pt>
                <c:pt idx="2">
                  <c:v>0.66700000000000004</c:v>
                </c:pt>
                <c:pt idx="3">
                  <c:v>0.59699999999999998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AE-984A-B67E-E252BADEAA25}"/>
            </c:ext>
          </c:extLst>
        </c:ser>
        <c:ser>
          <c:idx val="3"/>
          <c:order val="3"/>
          <c:tx>
            <c:strRef>
              <c:f>Sheet2!$A$5</c:f>
              <c:strCache>
                <c:ptCount val="1"/>
                <c:pt idx="0">
                  <c:v>Emergency Dept: Likely to recommend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Sheet2!$B$1:$E$1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Sheet2!$B$5:$E$5</c:f>
              <c:numCache>
                <c:formatCode>General</c:formatCode>
                <c:ptCount val="4"/>
                <c:pt idx="0">
                  <c:v>0.85</c:v>
                </c:pt>
                <c:pt idx="1">
                  <c:v>0.50600000000000001</c:v>
                </c:pt>
                <c:pt idx="2">
                  <c:v>0.61099999999999999</c:v>
                </c:pt>
                <c:pt idx="3">
                  <c:v>0.55400000000000005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AE-984A-B67E-E252BADEAA25}"/>
            </c:ext>
          </c:extLst>
        </c:ser>
        <c:ser>
          <c:idx val="4"/>
          <c:order val="4"/>
          <c:tx>
            <c:strRef>
              <c:f>Sheet2!$A$6</c:f>
              <c:strCache>
                <c:ptCount val="1"/>
                <c:pt idx="0">
                  <c:v>Average time waiting to be seen in ED by provider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Sheet2!$B$1:$E$1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Sheet2!$B$6:$E$6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BAE-984A-B67E-E252BADEAA25}"/>
            </c:ext>
          </c:extLst>
        </c:ser>
        <c:ser>
          <c:idx val="5"/>
          <c:order val="5"/>
          <c:tx>
            <c:strRef>
              <c:f>Sheet2!$A$7</c:f>
              <c:strCache>
                <c:ptCount val="1"/>
                <c:pt idx="0">
                  <c:v>Patients leaving ED without being seen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Sheet2!$B$1:$E$1</c:f>
              <c:strCache>
                <c:ptCount val="4"/>
                <c:pt idx="0">
                  <c:v>Goals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Sheet2!$B$7:$E$7</c:f>
              <c:numCache>
                <c:formatCode>General</c:formatCode>
                <c:ptCount val="4"/>
                <c:pt idx="0">
                  <c:v>0</c:v>
                </c:pt>
                <c:pt idx="1">
                  <c:v>3.5000000000000003E-2</c:v>
                </c:pt>
                <c:pt idx="2">
                  <c:v>4.1000000000000002E-2</c:v>
                </c:pt>
                <c:pt idx="3">
                  <c:v>4.4999999999999998E-2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AE-984A-B67E-E252BADEAA2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903386943"/>
        <c:axId val="896574639"/>
      </c:barChart>
      <c:catAx>
        <c:axId val="90338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574639"/>
        <c:crosses val="autoZero"/>
        <c:auto val="1"/>
        <c:lblAlgn val="ctr"/>
        <c:lblOffset val="100"/>
        <c:noMultiLvlLbl val="0"/>
      </c:catAx>
      <c:valAx>
        <c:axId val="896574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3386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People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Sheet2!$A$36</c:f>
              <c:strCache>
                <c:ptCount val="1"/>
                <c:pt idx="0">
                  <c:v>Employee Turnover - Through Sep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Sheet2!$B$35:$E$35</c:f>
              <c:strCache>
                <c:ptCount val="4"/>
                <c:pt idx="0">
                  <c:v>Goal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Sheet2!$B$36:$E$36</c:f>
              <c:numCache>
                <c:formatCode>0.0%</c:formatCode>
                <c:ptCount val="4"/>
                <c:pt idx="0" formatCode="0%">
                  <c:v>0.18</c:v>
                </c:pt>
                <c:pt idx="1">
                  <c:v>0.22900000000000001</c:v>
                </c:pt>
                <c:pt idx="2">
                  <c:v>6.2E-2</c:v>
                </c:pt>
                <c:pt idx="3">
                  <c:v>0.249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95-8D42-A8B8-93526DFC2517}"/>
            </c:ext>
          </c:extLst>
        </c:ser>
        <c:ser>
          <c:idx val="1"/>
          <c:order val="1"/>
          <c:tx>
            <c:strRef>
              <c:f>Sheet2!$A$37</c:f>
              <c:strCache>
                <c:ptCount val="1"/>
                <c:pt idx="0">
                  <c:v>1st Year Employee Turnover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Sheet2!$B$35:$E$35</c:f>
              <c:strCache>
                <c:ptCount val="4"/>
                <c:pt idx="0">
                  <c:v>Goal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Sheet2!$B$37:$E$37</c:f>
              <c:numCache>
                <c:formatCode>0.00%</c:formatCode>
                <c:ptCount val="4"/>
                <c:pt idx="0" formatCode="General">
                  <c:v>0</c:v>
                </c:pt>
                <c:pt idx="1">
                  <c:v>5.5E-2</c:v>
                </c:pt>
                <c:pt idx="2">
                  <c:v>4.4999999999999998E-2</c:v>
                </c:pt>
                <c:pt idx="3">
                  <c:v>4.4999999999999998E-2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95-8D42-A8B8-93526DFC2517}"/>
            </c:ext>
          </c:extLst>
        </c:ser>
        <c:ser>
          <c:idx val="2"/>
          <c:order val="2"/>
          <c:tx>
            <c:strRef>
              <c:f>Sheet2!$A$38</c:f>
              <c:strCache>
                <c:ptCount val="1"/>
                <c:pt idx="0">
                  <c:v>Annual Inservice and compliance training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Sheet2!$B$35:$E$35</c:f>
              <c:strCache>
                <c:ptCount val="4"/>
                <c:pt idx="0">
                  <c:v>Goal</c:v>
                </c:pt>
                <c:pt idx="1">
                  <c:v>2017</c:v>
                </c:pt>
                <c:pt idx="2">
                  <c:v>2018</c:v>
                </c:pt>
                <c:pt idx="3">
                  <c:v>2019 YTD 6 months</c:v>
                </c:pt>
              </c:strCache>
            </c:strRef>
          </c:cat>
          <c:val>
            <c:numRef>
              <c:f>Sheet2!$B$38:$E$38</c:f>
              <c:numCache>
                <c:formatCode>0.00%</c:formatCode>
                <c:ptCount val="4"/>
                <c:pt idx="0" formatCode="0%">
                  <c:v>1</c:v>
                </c:pt>
                <c:pt idx="1">
                  <c:v>0.89</c:v>
                </c:pt>
                <c:pt idx="2">
                  <c:v>0.93</c:v>
                </c:pt>
                <c:pt idx="3">
                  <c:v>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95-8D42-A8B8-93526DFC251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848856447"/>
        <c:axId val="850881567"/>
      </c:barChart>
      <c:catAx>
        <c:axId val="848856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0881567"/>
        <c:crosses val="autoZero"/>
        <c:auto val="1"/>
        <c:lblAlgn val="ctr"/>
        <c:lblOffset val="100"/>
        <c:noMultiLvlLbl val="0"/>
      </c:catAx>
      <c:valAx>
        <c:axId val="850881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8856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Finance</a:t>
            </a:r>
            <a:r>
              <a:rPr lang="en-US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Sheet2!$B$59</c:f>
              <c:strCache>
                <c:ptCount val="1"/>
                <c:pt idx="0">
                  <c:v>Goal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Sheet2!$A$60:$A$65</c:f>
              <c:strCache>
                <c:ptCount val="6"/>
                <c:pt idx="0">
                  <c:v>Overall Net Margin</c:v>
                </c:pt>
                <c:pt idx="1">
                  <c:v>Net Revenue Per Patient Day</c:v>
                </c:pt>
                <c:pt idx="2">
                  <c:v>Charitable care/bad debt write off/uncollected accounts (percent)</c:v>
                </c:pt>
                <c:pt idx="3">
                  <c:v>Total surgeries including outpatient</c:v>
                </c:pt>
                <c:pt idx="4">
                  <c:v>Expense per patient day</c:v>
                </c:pt>
                <c:pt idx="5">
                  <c:v>Days in Accounts Receivable</c:v>
                </c:pt>
              </c:strCache>
            </c:strRef>
          </c:cat>
          <c:val>
            <c:numRef>
              <c:f>Sheet2!$B$60:$B$65</c:f>
              <c:numCache>
                <c:formatCode>"$"#,##0_);[Red]\("$"#,##0\)</c:formatCode>
                <c:ptCount val="6"/>
                <c:pt idx="0" formatCode="0%">
                  <c:v>0.02</c:v>
                </c:pt>
                <c:pt idx="1">
                  <c:v>2750</c:v>
                </c:pt>
                <c:pt idx="2" formatCode="General">
                  <c:v>0</c:v>
                </c:pt>
                <c:pt idx="3" formatCode="General">
                  <c:v>500</c:v>
                </c:pt>
                <c:pt idx="4" formatCode="_(&quot;$&quot;* #,##0.00_);_(&quot;$&quot;* \(#,##0.00\);_(&quot;$&quot;* &quot;-&quot;??_);_(@_)">
                  <c:v>2413</c:v>
                </c:pt>
                <c:pt idx="5" formatCode="General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4-324B-B804-66374885FAF1}"/>
            </c:ext>
          </c:extLst>
        </c:ser>
        <c:ser>
          <c:idx val="1"/>
          <c:order val="1"/>
          <c:tx>
            <c:strRef>
              <c:f>Sheet2!$C$59</c:f>
              <c:strCache>
                <c:ptCount val="1"/>
                <c:pt idx="0">
                  <c:v>2017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Sheet2!$A$60:$A$65</c:f>
              <c:strCache>
                <c:ptCount val="6"/>
                <c:pt idx="0">
                  <c:v>Overall Net Margin</c:v>
                </c:pt>
                <c:pt idx="1">
                  <c:v>Net Revenue Per Patient Day</c:v>
                </c:pt>
                <c:pt idx="2">
                  <c:v>Charitable care/bad debt write off/uncollected accounts (percent)</c:v>
                </c:pt>
                <c:pt idx="3">
                  <c:v>Total surgeries including outpatient</c:v>
                </c:pt>
                <c:pt idx="4">
                  <c:v>Expense per patient day</c:v>
                </c:pt>
                <c:pt idx="5">
                  <c:v>Days in Accounts Receivable</c:v>
                </c:pt>
              </c:strCache>
            </c:strRef>
          </c:cat>
          <c:val>
            <c:numRef>
              <c:f>Sheet2!$C$60:$C$65</c:f>
              <c:numCache>
                <c:formatCode>"$"#,##0_);[Red]\("$"#,##0\)</c:formatCode>
                <c:ptCount val="6"/>
                <c:pt idx="0" formatCode="0.00%">
                  <c:v>3.9634146341463415E-2</c:v>
                </c:pt>
                <c:pt idx="1">
                  <c:v>2624</c:v>
                </c:pt>
                <c:pt idx="2" formatCode="0.00%">
                  <c:v>9.0999999999999998E-2</c:v>
                </c:pt>
                <c:pt idx="3" formatCode="General">
                  <c:v>472</c:v>
                </c:pt>
                <c:pt idx="4" formatCode="_(&quot;$&quot;* #,##0.00_);_(&quot;$&quot;* \(#,##0.00\);_(&quot;$&quot;* &quot;-&quot;??_);_(@_)">
                  <c:v>2520</c:v>
                </c:pt>
                <c:pt idx="5" formatCode="General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A4-324B-B804-66374885FAF1}"/>
            </c:ext>
          </c:extLst>
        </c:ser>
        <c:ser>
          <c:idx val="2"/>
          <c:order val="2"/>
          <c:tx>
            <c:strRef>
              <c:f>Sheet2!$D$59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Sheet2!$A$60:$A$65</c:f>
              <c:strCache>
                <c:ptCount val="6"/>
                <c:pt idx="0">
                  <c:v>Overall Net Margin</c:v>
                </c:pt>
                <c:pt idx="1">
                  <c:v>Net Revenue Per Patient Day</c:v>
                </c:pt>
                <c:pt idx="2">
                  <c:v>Charitable care/bad debt write off/uncollected accounts (percent)</c:v>
                </c:pt>
                <c:pt idx="3">
                  <c:v>Total surgeries including outpatient</c:v>
                </c:pt>
                <c:pt idx="4">
                  <c:v>Expense per patient day</c:v>
                </c:pt>
                <c:pt idx="5">
                  <c:v>Days in Accounts Receivable</c:v>
                </c:pt>
              </c:strCache>
            </c:strRef>
          </c:cat>
          <c:val>
            <c:numRef>
              <c:f>Sheet2!$D$60:$D$65</c:f>
              <c:numCache>
                <c:formatCode>"$"#,##0_);[Red]\("$"#,##0\)</c:formatCode>
                <c:ptCount val="6"/>
                <c:pt idx="0" formatCode="0.00%">
                  <c:v>2.867783985102421E-2</c:v>
                </c:pt>
                <c:pt idx="1">
                  <c:v>2685</c:v>
                </c:pt>
                <c:pt idx="2" formatCode="0.00%">
                  <c:v>8.6999999999999994E-2</c:v>
                </c:pt>
                <c:pt idx="3" formatCode="General">
                  <c:v>490</c:v>
                </c:pt>
                <c:pt idx="4" formatCode="_(&quot;$&quot;* #,##0.00_);_(&quot;$&quot;* \(#,##0.00\);_(&quot;$&quot;* &quot;-&quot;??_);_(@_)">
                  <c:v>2608</c:v>
                </c:pt>
                <c:pt idx="5" formatCode="General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A4-324B-B804-66374885FAF1}"/>
            </c:ext>
          </c:extLst>
        </c:ser>
        <c:ser>
          <c:idx val="3"/>
          <c:order val="3"/>
          <c:tx>
            <c:strRef>
              <c:f>Sheet2!$E$59</c:f>
              <c:strCache>
                <c:ptCount val="1"/>
                <c:pt idx="0">
                  <c:v>2019 YTD 6 months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Sheet2!$A$60:$A$65</c:f>
              <c:strCache>
                <c:ptCount val="6"/>
                <c:pt idx="0">
                  <c:v>Overall Net Margin</c:v>
                </c:pt>
                <c:pt idx="1">
                  <c:v>Net Revenue Per Patient Day</c:v>
                </c:pt>
                <c:pt idx="2">
                  <c:v>Charitable care/bad debt write off/uncollected accounts (percent)</c:v>
                </c:pt>
                <c:pt idx="3">
                  <c:v>Total surgeries including outpatient</c:v>
                </c:pt>
                <c:pt idx="4">
                  <c:v>Expense per patient day</c:v>
                </c:pt>
                <c:pt idx="5">
                  <c:v>Days in Accounts Receivable</c:v>
                </c:pt>
              </c:strCache>
            </c:strRef>
          </c:cat>
          <c:val>
            <c:numRef>
              <c:f>Sheet2!$E$60:$E$65</c:f>
              <c:numCache>
                <c:formatCode>"$"#,##0_);[Red]\("$"#,##0\)</c:formatCode>
                <c:ptCount val="6"/>
                <c:pt idx="0" formatCode="0.00%">
                  <c:v>9.8076197661259908E-3</c:v>
                </c:pt>
                <c:pt idx="1">
                  <c:v>2651</c:v>
                </c:pt>
                <c:pt idx="2" formatCode="0.00%">
                  <c:v>6.5000000000000002E-2</c:v>
                </c:pt>
                <c:pt idx="3" formatCode="General">
                  <c:v>312</c:v>
                </c:pt>
                <c:pt idx="4" formatCode="_(&quot;$&quot;* #,##0.00_);_(&quot;$&quot;* \(#,##0.00\);_(&quot;$&quot;* &quot;-&quot;??_);_(@_)">
                  <c:v>2625</c:v>
                </c:pt>
                <c:pt idx="5" formatCode="General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A4-324B-B804-66374885FAF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938155551"/>
        <c:axId val="956964207"/>
      </c:barChart>
      <c:catAx>
        <c:axId val="938155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6964207"/>
        <c:crosses val="autoZero"/>
        <c:auto val="1"/>
        <c:lblAlgn val="ctr"/>
        <c:lblOffset val="100"/>
        <c:noMultiLvlLbl val="0"/>
      </c:catAx>
      <c:valAx>
        <c:axId val="956964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81555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100341</xdr:rowOff>
    </xdr:from>
    <xdr:to>
      <xdr:col>7</xdr:col>
      <xdr:colOff>526306</xdr:colOff>
      <xdr:row>22</xdr:row>
      <xdr:rowOff>163841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29A4D402-A85C-434C-90A7-468802FC8B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11442</xdr:colOff>
      <xdr:row>69</xdr:row>
      <xdr:rowOff>80089</xdr:rowOff>
    </xdr:from>
    <xdr:to>
      <xdr:col>6</xdr:col>
      <xdr:colOff>183064</xdr:colOff>
      <xdr:row>89</xdr:row>
      <xdr:rowOff>68648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A69CE45-31C0-EF41-8B04-D007F03EDC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34325</xdr:rowOff>
    </xdr:from>
    <xdr:to>
      <xdr:col>8</xdr:col>
      <xdr:colOff>423333</xdr:colOff>
      <xdr:row>58</xdr:row>
      <xdr:rowOff>11442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3A393A39-842F-0B44-81CF-9F0A8AE60F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91533</xdr:colOff>
      <xdr:row>98</xdr:row>
      <xdr:rowOff>41418</xdr:rowOff>
    </xdr:from>
    <xdr:to>
      <xdr:col>5</xdr:col>
      <xdr:colOff>91533</xdr:colOff>
      <xdr:row>112</xdr:row>
      <xdr:rowOff>61554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D1EEA6C6-79A9-0E43-8946-345DA35FE3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50800</xdr:rowOff>
    </xdr:from>
    <xdr:to>
      <xdr:col>8</xdr:col>
      <xdr:colOff>698500</xdr:colOff>
      <xdr:row>30</xdr:row>
      <xdr:rowOff>165100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903DF9-2451-FA44-9238-EE50876AD8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38</xdr:row>
      <xdr:rowOff>76200</xdr:rowOff>
    </xdr:from>
    <xdr:to>
      <xdr:col>6</xdr:col>
      <xdr:colOff>495300</xdr:colOff>
      <xdr:row>54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A0A0234-E2D0-D54B-A38E-2CEF24B11C9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393700</xdr:colOff>
      <xdr:row>66</xdr:row>
      <xdr:rowOff>38100</xdr:rowOff>
    </xdr:from>
    <xdr:to>
      <xdr:col>9</xdr:col>
      <xdr:colOff>609600</xdr:colOff>
      <xdr:row>89</xdr:row>
      <xdr:rowOff>25400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B5C54D0-26A7-9C42-A59A-9E7C3D11E9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:/Crisp%20Regional%20folders/QA/CRHS%20dashboard%20Jan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 up (2)"/>
      <sheetName val=" rollup w responsibility"/>
      <sheetName val="roll up FY 17"/>
      <sheetName val="roll up FY18"/>
      <sheetName val="roll up FY19"/>
      <sheetName val="definitions"/>
      <sheetName val="volumes"/>
      <sheetName val="PSI"/>
      <sheetName val="HAC"/>
      <sheetName val="SSI"/>
      <sheetName val="mortality"/>
      <sheetName val="Readmissions"/>
      <sheetName val="Core Meas"/>
      <sheetName val="ED Through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AA2">
            <v>3247</v>
          </cell>
        </row>
        <row r="6">
          <cell r="AA6">
            <v>19487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workbookViewId="0">
      <selection activeCell="A66" sqref="A66"/>
    </sheetView>
  </sheetViews>
  <sheetFormatPr baseColWidth="10" defaultColWidth="8.83203125" defaultRowHeight="15" x14ac:dyDescent="0.2"/>
  <cols>
    <col min="1" max="1" width="63" style="33" customWidth="1"/>
    <col min="2" max="5" width="0" hidden="1" customWidth="1"/>
    <col min="6" max="6" width="12" hidden="1" customWidth="1"/>
    <col min="7" max="7" width="6.5" hidden="1" customWidth="1"/>
    <col min="8" max="8" width="10.1640625" bestFit="1" customWidth="1"/>
    <col min="9" max="9" width="11.83203125" style="34" customWidth="1"/>
    <col min="10" max="10" width="11.1640625" style="34" customWidth="1"/>
    <col min="11" max="11" width="12.83203125" style="34" customWidth="1"/>
  </cols>
  <sheetData>
    <row r="1" spans="1:11" ht="16" thickBot="1" x14ac:dyDescent="0.25">
      <c r="A1" s="1"/>
      <c r="B1" s="2"/>
      <c r="C1" s="3"/>
      <c r="D1" s="4"/>
      <c r="E1" s="4"/>
      <c r="F1" s="5"/>
      <c r="G1" s="5"/>
      <c r="H1" s="6"/>
      <c r="I1" s="7"/>
      <c r="J1" s="7"/>
      <c r="K1" s="8"/>
    </row>
    <row r="2" spans="1:11" ht="65" thickBot="1" x14ac:dyDescent="0.25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1" t="s">
        <v>7</v>
      </c>
      <c r="I2" s="11">
        <v>2017</v>
      </c>
      <c r="J2" s="11">
        <v>2018</v>
      </c>
      <c r="K2" s="11" t="s">
        <v>48</v>
      </c>
    </row>
    <row r="3" spans="1:11" ht="16" x14ac:dyDescent="0.2">
      <c r="A3" s="40" t="s">
        <v>50</v>
      </c>
      <c r="B3" s="41"/>
      <c r="C3" s="41"/>
      <c r="D3" s="41"/>
      <c r="E3" s="41"/>
      <c r="F3" s="41"/>
      <c r="G3" s="41"/>
      <c r="H3" s="42"/>
      <c r="I3" s="41"/>
      <c r="J3" s="41"/>
      <c r="K3" s="43"/>
    </row>
    <row r="4" spans="1:11" ht="16" x14ac:dyDescent="0.2">
      <c r="A4" s="44" t="s">
        <v>8</v>
      </c>
      <c r="B4" s="45"/>
      <c r="C4" s="45"/>
      <c r="D4" s="45"/>
      <c r="E4" s="45"/>
      <c r="F4" s="45"/>
      <c r="G4" s="45"/>
      <c r="H4" s="64">
        <v>8000</v>
      </c>
      <c r="I4" s="46" t="s">
        <v>41</v>
      </c>
      <c r="J4" s="46">
        <v>8325</v>
      </c>
      <c r="K4" s="46">
        <v>4725</v>
      </c>
    </row>
    <row r="5" spans="1:11" ht="16" x14ac:dyDescent="0.2">
      <c r="A5" s="47" t="s">
        <v>49</v>
      </c>
      <c r="B5" s="45"/>
      <c r="C5" s="45"/>
      <c r="D5" s="45"/>
      <c r="E5" s="45"/>
      <c r="F5" s="45"/>
      <c r="G5" s="45"/>
      <c r="H5" s="48">
        <v>300</v>
      </c>
      <c r="I5" s="49">
        <v>542</v>
      </c>
      <c r="J5" s="49">
        <v>641</v>
      </c>
      <c r="K5" s="49">
        <v>228</v>
      </c>
    </row>
    <row r="6" spans="1:11" ht="16" x14ac:dyDescent="0.2">
      <c r="A6" s="47" t="s">
        <v>76</v>
      </c>
      <c r="B6" s="45"/>
      <c r="C6" s="45"/>
      <c r="D6" s="45"/>
      <c r="E6" s="45"/>
      <c r="F6" s="45"/>
      <c r="G6" s="45"/>
      <c r="H6" s="50">
        <v>20000</v>
      </c>
      <c r="I6" s="49">
        <f>[1]volumes!AA6</f>
        <v>19487</v>
      </c>
      <c r="J6" s="49">
        <v>19992</v>
      </c>
      <c r="K6" s="49">
        <v>10835</v>
      </c>
    </row>
    <row r="7" spans="1:11" ht="16" x14ac:dyDescent="0.2">
      <c r="A7" s="16" t="s">
        <v>9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6" x14ac:dyDescent="0.2">
      <c r="A8" s="14" t="s">
        <v>10</v>
      </c>
      <c r="H8" s="15">
        <v>0</v>
      </c>
      <c r="I8" s="18">
        <v>0</v>
      </c>
      <c r="J8" s="18">
        <v>0</v>
      </c>
      <c r="K8" s="18">
        <v>0</v>
      </c>
    </row>
    <row r="9" spans="1:11" ht="17" thickBot="1" x14ac:dyDescent="0.25">
      <c r="A9" s="19" t="s">
        <v>11</v>
      </c>
      <c r="H9" s="20">
        <v>0</v>
      </c>
      <c r="I9" s="21">
        <v>0</v>
      </c>
      <c r="J9" s="21">
        <v>0</v>
      </c>
      <c r="K9" s="21">
        <v>0</v>
      </c>
    </row>
    <row r="10" spans="1:11" ht="16" x14ac:dyDescent="0.2">
      <c r="A10" s="51" t="s">
        <v>79</v>
      </c>
      <c r="B10" s="52"/>
      <c r="C10" s="52"/>
      <c r="D10" s="52"/>
      <c r="E10" s="52"/>
      <c r="F10" s="52"/>
      <c r="G10" s="52"/>
      <c r="H10" s="53" t="s">
        <v>80</v>
      </c>
      <c r="I10" s="53">
        <v>4.2</v>
      </c>
      <c r="J10" s="53">
        <v>4.0999999999999996</v>
      </c>
      <c r="K10" s="53">
        <v>3.9</v>
      </c>
    </row>
    <row r="11" spans="1:11" ht="17" thickBot="1" x14ac:dyDescent="0.25">
      <c r="A11" s="54" t="s">
        <v>12</v>
      </c>
      <c r="B11" s="55"/>
      <c r="C11" s="55"/>
      <c r="D11" s="55"/>
      <c r="E11" s="55"/>
      <c r="F11" s="55"/>
      <c r="G11" s="55"/>
      <c r="H11" s="56">
        <v>0</v>
      </c>
      <c r="I11" s="57">
        <v>0</v>
      </c>
      <c r="J11" s="57">
        <v>0</v>
      </c>
      <c r="K11" s="57">
        <v>0</v>
      </c>
    </row>
    <row r="12" spans="1:11" ht="16" x14ac:dyDescent="0.2">
      <c r="A12" s="44" t="s">
        <v>60</v>
      </c>
      <c r="B12" s="45"/>
      <c r="C12" s="45"/>
      <c r="D12" s="45"/>
      <c r="E12" s="45"/>
      <c r="F12" s="45"/>
      <c r="G12" s="45"/>
      <c r="H12" s="58" t="s">
        <v>13</v>
      </c>
      <c r="I12" s="58">
        <v>0.8</v>
      </c>
      <c r="J12" s="58">
        <v>0.75</v>
      </c>
      <c r="K12" s="58">
        <v>0.6</v>
      </c>
    </row>
    <row r="13" spans="1:11" ht="32" x14ac:dyDescent="0.2">
      <c r="A13" s="47" t="s">
        <v>14</v>
      </c>
      <c r="B13" s="45"/>
      <c r="C13" s="45"/>
      <c r="D13" s="45"/>
      <c r="E13" s="45"/>
      <c r="F13" s="45"/>
      <c r="G13" s="45"/>
      <c r="H13" s="59" t="s">
        <v>13</v>
      </c>
      <c r="I13" s="59">
        <v>0.96</v>
      </c>
      <c r="J13" s="59">
        <v>0.85</v>
      </c>
      <c r="K13" s="59">
        <v>0.72</v>
      </c>
    </row>
    <row r="14" spans="1:11" ht="16" x14ac:dyDescent="0.2">
      <c r="A14" s="47" t="s">
        <v>61</v>
      </c>
      <c r="B14" s="45"/>
      <c r="C14" s="45"/>
      <c r="D14" s="45"/>
      <c r="E14" s="45"/>
      <c r="F14" s="45"/>
      <c r="G14" s="45"/>
      <c r="H14" s="60">
        <v>0.03</v>
      </c>
      <c r="I14" s="61">
        <v>2.1000000000000001E-2</v>
      </c>
      <c r="J14" s="61">
        <v>1.7999999999999999E-2</v>
      </c>
      <c r="K14" s="61">
        <v>7.0000000000000001E-3</v>
      </c>
    </row>
    <row r="15" spans="1:11" ht="16" x14ac:dyDescent="0.2">
      <c r="A15" s="25" t="s">
        <v>62</v>
      </c>
      <c r="H15" s="24">
        <v>0.03</v>
      </c>
      <c r="I15" s="18">
        <v>0</v>
      </c>
      <c r="J15" s="35">
        <v>0.111</v>
      </c>
      <c r="K15" s="35">
        <v>4.8000000000000001E-2</v>
      </c>
    </row>
    <row r="16" spans="1:11" ht="16" x14ac:dyDescent="0.2">
      <c r="A16" s="25" t="s">
        <v>63</v>
      </c>
      <c r="H16" s="24">
        <v>0.03</v>
      </c>
      <c r="I16" s="35">
        <v>2.1999999999999999E-2</v>
      </c>
      <c r="J16" s="18">
        <v>0</v>
      </c>
      <c r="K16" s="35">
        <v>1.2E-2</v>
      </c>
    </row>
    <row r="17" spans="1:11" ht="16" x14ac:dyDescent="0.2">
      <c r="A17" s="25" t="s">
        <v>64</v>
      </c>
      <c r="H17" s="24">
        <v>0.03</v>
      </c>
      <c r="I17" s="18">
        <v>0</v>
      </c>
      <c r="J17" s="18">
        <v>0</v>
      </c>
      <c r="K17" s="18">
        <v>0</v>
      </c>
    </row>
    <row r="18" spans="1:11" ht="16" x14ac:dyDescent="0.2">
      <c r="A18" s="25" t="s">
        <v>65</v>
      </c>
      <c r="H18" s="24">
        <v>0.03</v>
      </c>
      <c r="I18" s="35">
        <v>2.9000000000000001E-2</v>
      </c>
      <c r="J18" s="35">
        <v>2.8000000000000001E-2</v>
      </c>
      <c r="K18" s="35">
        <v>2.4E-2</v>
      </c>
    </row>
    <row r="19" spans="1:11" ht="16" x14ac:dyDescent="0.2">
      <c r="A19" s="14" t="s">
        <v>66</v>
      </c>
      <c r="H19" s="18" t="s">
        <v>13</v>
      </c>
      <c r="I19" s="26">
        <v>0.25</v>
      </c>
      <c r="J19" s="26">
        <v>0.18</v>
      </c>
      <c r="K19" s="26">
        <v>0.15</v>
      </c>
    </row>
    <row r="20" spans="1:11" ht="16" x14ac:dyDescent="0.2">
      <c r="A20" s="27" t="s">
        <v>67</v>
      </c>
      <c r="B20" s="28"/>
      <c r="C20" s="28"/>
      <c r="D20" s="28"/>
      <c r="E20" s="28"/>
      <c r="F20" s="28"/>
      <c r="G20" s="28"/>
      <c r="H20" s="18" t="s">
        <v>13</v>
      </c>
      <c r="I20" s="18">
        <v>0</v>
      </c>
      <c r="J20" s="18">
        <v>0.19</v>
      </c>
      <c r="K20" s="18">
        <v>0.08</v>
      </c>
    </row>
    <row r="21" spans="1:11" ht="16" x14ac:dyDescent="0.2">
      <c r="A21" s="14" t="s">
        <v>15</v>
      </c>
      <c r="B21" s="13"/>
      <c r="C21" s="13"/>
      <c r="D21" s="13"/>
      <c r="E21" s="13"/>
      <c r="F21" s="13"/>
      <c r="G21" s="13"/>
      <c r="H21" s="18" t="s">
        <v>13</v>
      </c>
      <c r="I21" s="22">
        <v>0</v>
      </c>
      <c r="J21" s="22">
        <v>0</v>
      </c>
      <c r="K21" s="22">
        <v>0</v>
      </c>
    </row>
    <row r="22" spans="1:11" ht="16" x14ac:dyDescent="0.2">
      <c r="A22" s="12" t="s">
        <v>16</v>
      </c>
      <c r="H22" s="18" t="s">
        <v>13</v>
      </c>
      <c r="I22" s="22">
        <v>0</v>
      </c>
      <c r="J22" s="22">
        <v>0</v>
      </c>
      <c r="K22" s="22">
        <v>0</v>
      </c>
    </row>
    <row r="23" spans="1:11" ht="16" x14ac:dyDescent="0.2">
      <c r="A23" s="14" t="s">
        <v>17</v>
      </c>
      <c r="H23" s="18" t="s">
        <v>13</v>
      </c>
      <c r="I23" s="18">
        <v>0</v>
      </c>
      <c r="J23" s="18">
        <v>0</v>
      </c>
      <c r="K23" s="18">
        <v>0</v>
      </c>
    </row>
    <row r="24" spans="1:11" ht="16" x14ac:dyDescent="0.2">
      <c r="A24" s="14" t="s">
        <v>18</v>
      </c>
      <c r="H24" s="18" t="s">
        <v>13</v>
      </c>
      <c r="I24" s="18">
        <v>1.8</v>
      </c>
      <c r="J24" s="18">
        <v>1.6</v>
      </c>
      <c r="K24" s="18">
        <v>1.1000000000000001</v>
      </c>
    </row>
    <row r="25" spans="1:11" ht="16" x14ac:dyDescent="0.2">
      <c r="A25" s="27" t="s">
        <v>19</v>
      </c>
      <c r="B25" s="29"/>
      <c r="C25" s="29"/>
      <c r="D25" s="29"/>
      <c r="E25" s="29"/>
      <c r="F25" s="29"/>
      <c r="G25" s="29"/>
      <c r="H25" s="23" t="s">
        <v>20</v>
      </c>
      <c r="I25" s="23">
        <v>17.100000000000001</v>
      </c>
      <c r="J25" s="23">
        <v>19.2</v>
      </c>
      <c r="K25" s="23">
        <v>18.3</v>
      </c>
    </row>
    <row r="26" spans="1:11" ht="16" x14ac:dyDescent="0.2">
      <c r="A26" s="31" t="s">
        <v>21</v>
      </c>
      <c r="B26" s="30"/>
      <c r="C26" s="30"/>
      <c r="D26" s="30"/>
      <c r="E26" s="30"/>
      <c r="F26" s="30"/>
      <c r="G26" s="30"/>
      <c r="H26" s="23" t="s">
        <v>22</v>
      </c>
      <c r="I26" s="23">
        <v>6.3</v>
      </c>
      <c r="J26" s="23">
        <v>5.8</v>
      </c>
      <c r="K26" s="23">
        <v>5.0999999999999996</v>
      </c>
    </row>
    <row r="27" spans="1:11" ht="16" x14ac:dyDescent="0.2">
      <c r="A27" s="14" t="s">
        <v>23</v>
      </c>
      <c r="H27" s="18" t="s">
        <v>20</v>
      </c>
      <c r="I27" s="18">
        <v>32.71</v>
      </c>
      <c r="J27" s="18">
        <v>29.5</v>
      </c>
      <c r="K27" s="18">
        <v>18.899999999999999</v>
      </c>
    </row>
    <row r="28" spans="1:11" ht="16" x14ac:dyDescent="0.2">
      <c r="A28" s="14" t="s">
        <v>24</v>
      </c>
      <c r="H28" s="18" t="s">
        <v>13</v>
      </c>
      <c r="I28" s="18">
        <v>1.1000000000000001</v>
      </c>
      <c r="J28" s="18">
        <v>0.98</v>
      </c>
      <c r="K28" s="18">
        <v>0.9</v>
      </c>
    </row>
    <row r="29" spans="1:11" ht="32" x14ac:dyDescent="0.2">
      <c r="A29" s="27" t="s">
        <v>25</v>
      </c>
      <c r="B29" s="29"/>
      <c r="C29" s="29"/>
      <c r="D29" s="29"/>
      <c r="E29" s="29"/>
      <c r="F29" s="29"/>
      <c r="G29" s="29"/>
      <c r="H29" s="23" t="s">
        <v>13</v>
      </c>
      <c r="I29" s="23">
        <v>0.9</v>
      </c>
      <c r="J29" s="23">
        <v>0.82</v>
      </c>
      <c r="K29" s="23">
        <v>0.4</v>
      </c>
    </row>
    <row r="30" spans="1:11" ht="16" x14ac:dyDescent="0.2">
      <c r="A30" s="44" t="s">
        <v>26</v>
      </c>
      <c r="B30" s="45"/>
      <c r="C30" s="45"/>
      <c r="D30" s="45"/>
      <c r="E30" s="45"/>
      <c r="F30" s="45"/>
      <c r="G30" s="45"/>
      <c r="H30" s="62">
        <v>0.03</v>
      </c>
      <c r="I30" s="63">
        <v>3.2000000000000001E-2</v>
      </c>
      <c r="J30" s="63">
        <v>3.6999999999999998E-2</v>
      </c>
      <c r="K30" s="63">
        <v>3.3300000000000003E-2</v>
      </c>
    </row>
    <row r="31" spans="1:11" ht="16" x14ac:dyDescent="0.2">
      <c r="A31" s="14" t="s">
        <v>27</v>
      </c>
      <c r="H31" s="24">
        <v>0.2</v>
      </c>
      <c r="I31" s="32">
        <v>8.4000000000000005E-2</v>
      </c>
      <c r="J31" s="32">
        <v>0.17760000000000001</v>
      </c>
      <c r="K31" s="32">
        <v>0.12989999999999999</v>
      </c>
    </row>
    <row r="32" spans="1:11" ht="16" x14ac:dyDescent="0.2">
      <c r="A32" s="16" t="s">
        <v>28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spans="1:11" x14ac:dyDescent="0.2">
      <c r="A33" s="48" t="s">
        <v>29</v>
      </c>
      <c r="B33" s="48"/>
      <c r="C33" s="48"/>
      <c r="D33" s="48"/>
      <c r="E33" s="48"/>
      <c r="F33" s="48"/>
      <c r="G33" s="48"/>
      <c r="H33" s="60">
        <v>0.15</v>
      </c>
      <c r="I33" s="60">
        <v>0.18</v>
      </c>
      <c r="J33" s="60">
        <v>0.16500000000000001</v>
      </c>
      <c r="K33" s="65">
        <v>0.09</v>
      </c>
    </row>
    <row r="34" spans="1:11" ht="16" x14ac:dyDescent="0.2">
      <c r="A34" s="66" t="s">
        <v>56</v>
      </c>
      <c r="B34" s="48"/>
      <c r="C34" s="48"/>
      <c r="D34" s="48"/>
      <c r="E34" s="48"/>
      <c r="F34" s="48"/>
      <c r="G34" s="48"/>
      <c r="H34" s="67">
        <v>261</v>
      </c>
      <c r="I34" s="67">
        <v>267</v>
      </c>
      <c r="J34" s="67">
        <v>304</v>
      </c>
      <c r="K34" s="67">
        <v>284</v>
      </c>
    </row>
    <row r="35" spans="1:11" ht="16" x14ac:dyDescent="0.2">
      <c r="A35" s="66" t="s">
        <v>30</v>
      </c>
      <c r="B35" s="48"/>
      <c r="C35" s="48"/>
      <c r="D35" s="48"/>
      <c r="E35" s="48"/>
      <c r="F35" s="48"/>
      <c r="G35" s="48"/>
      <c r="H35" s="67">
        <v>142</v>
      </c>
      <c r="I35" s="67">
        <v>168</v>
      </c>
      <c r="J35" s="67">
        <v>147</v>
      </c>
      <c r="K35" s="67">
        <v>169</v>
      </c>
    </row>
    <row r="36" spans="1:11" ht="16" x14ac:dyDescent="0.2">
      <c r="A36" s="66" t="s">
        <v>57</v>
      </c>
      <c r="B36" s="68"/>
      <c r="C36" s="68"/>
      <c r="D36" s="68"/>
      <c r="E36" s="68"/>
      <c r="F36" s="68"/>
      <c r="G36" s="68"/>
      <c r="H36" s="59">
        <v>75</v>
      </c>
      <c r="I36" s="59">
        <v>97</v>
      </c>
      <c r="J36" s="59">
        <v>104.5</v>
      </c>
      <c r="K36" s="59">
        <v>84</v>
      </c>
    </row>
    <row r="37" spans="1:11" ht="14.5" customHeight="1" x14ac:dyDescent="0.2">
      <c r="A37" s="69" t="s">
        <v>31</v>
      </c>
      <c r="B37" s="48"/>
      <c r="C37" s="48"/>
      <c r="D37" s="48"/>
      <c r="E37" s="48"/>
      <c r="F37" s="48"/>
      <c r="G37" s="48"/>
      <c r="H37" s="70">
        <v>0.65</v>
      </c>
      <c r="I37" s="71">
        <v>0.40500000000000003</v>
      </c>
      <c r="J37" s="71">
        <v>0.51</v>
      </c>
      <c r="K37" s="71" t="s">
        <v>58</v>
      </c>
    </row>
    <row r="38" spans="1:11" ht="14.5" customHeight="1" x14ac:dyDescent="0.2">
      <c r="A38" s="36" t="s">
        <v>55</v>
      </c>
      <c r="H38" s="37">
        <v>0.95</v>
      </c>
      <c r="I38" s="38" t="s">
        <v>71</v>
      </c>
      <c r="J38" s="38">
        <v>0.80900000000000005</v>
      </c>
      <c r="K38" s="39" t="s">
        <v>32</v>
      </c>
    </row>
    <row r="39" spans="1:11" ht="16" x14ac:dyDescent="0.2">
      <c r="A39" s="16" t="s">
        <v>77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spans="1:11" ht="16" x14ac:dyDescent="0.2">
      <c r="A40" s="47" t="s">
        <v>68</v>
      </c>
      <c r="B40" s="48"/>
      <c r="C40" s="48"/>
      <c r="D40" s="48"/>
      <c r="E40" s="48"/>
      <c r="F40" s="48"/>
      <c r="G40" s="48"/>
      <c r="H40" s="60">
        <v>0.09</v>
      </c>
      <c r="I40" s="72">
        <v>0.13400000000000001</v>
      </c>
      <c r="J40" s="72">
        <v>0.1268</v>
      </c>
      <c r="K40" s="72">
        <v>0.1285</v>
      </c>
    </row>
    <row r="41" spans="1:11" ht="16" x14ac:dyDescent="0.2">
      <c r="A41" s="47" t="s">
        <v>33</v>
      </c>
      <c r="B41" s="48"/>
      <c r="C41" s="48"/>
      <c r="D41" s="48"/>
      <c r="E41" s="48"/>
      <c r="F41" s="48"/>
      <c r="G41" s="48"/>
      <c r="H41" s="60">
        <v>0.14000000000000001</v>
      </c>
      <c r="I41" s="72">
        <v>0.17</v>
      </c>
      <c r="J41" s="72">
        <v>0.153</v>
      </c>
      <c r="K41" s="72">
        <v>0.16200000000000001</v>
      </c>
    </row>
    <row r="42" spans="1:11" ht="16" x14ac:dyDescent="0.2">
      <c r="A42" s="47" t="s">
        <v>78</v>
      </c>
      <c r="B42" s="48"/>
      <c r="C42" s="48"/>
      <c r="D42" s="48"/>
      <c r="E42" s="48"/>
      <c r="F42" s="48"/>
      <c r="G42" s="48"/>
      <c r="H42" s="67">
        <v>4</v>
      </c>
      <c r="I42" s="67">
        <v>3.89</v>
      </c>
      <c r="J42" s="67">
        <v>3.73</v>
      </c>
      <c r="K42" s="67">
        <v>3.8</v>
      </c>
    </row>
    <row r="43" spans="1:11" ht="16" x14ac:dyDescent="0.2">
      <c r="A43" s="16" t="s">
        <v>34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ht="16" x14ac:dyDescent="0.2">
      <c r="A44" s="47" t="s">
        <v>81</v>
      </c>
      <c r="B44" s="48"/>
      <c r="C44" s="48"/>
      <c r="D44" s="48"/>
      <c r="E44" s="48"/>
      <c r="F44" s="48"/>
      <c r="G44" s="48"/>
      <c r="H44" s="60">
        <v>0.85</v>
      </c>
      <c r="I44" s="65">
        <v>0.63100000000000001</v>
      </c>
      <c r="J44" s="65">
        <v>0.6</v>
      </c>
      <c r="K44" s="65">
        <v>0.59199999999999997</v>
      </c>
    </row>
    <row r="45" spans="1:11" ht="16" x14ac:dyDescent="0.2">
      <c r="A45" s="47" t="s">
        <v>47</v>
      </c>
      <c r="B45" s="48"/>
      <c r="C45" s="48"/>
      <c r="D45" s="48"/>
      <c r="E45" s="48"/>
      <c r="F45" s="48"/>
      <c r="G45" s="48"/>
      <c r="H45" s="60">
        <v>0.8</v>
      </c>
      <c r="I45" s="65">
        <v>0.61199999999999999</v>
      </c>
      <c r="J45" s="65">
        <v>0.60799999999999998</v>
      </c>
      <c r="K45" s="65">
        <v>0.57899999999999996</v>
      </c>
    </row>
    <row r="46" spans="1:11" ht="16" x14ac:dyDescent="0.2">
      <c r="A46" s="47" t="s">
        <v>83</v>
      </c>
      <c r="B46" s="48"/>
      <c r="C46" s="48"/>
      <c r="D46" s="48"/>
      <c r="E46" s="48"/>
      <c r="F46" s="48"/>
      <c r="G46" s="48"/>
      <c r="H46" s="60">
        <v>0.85</v>
      </c>
      <c r="I46" s="65">
        <v>0.51100000000000001</v>
      </c>
      <c r="J46" s="65">
        <v>0.66700000000000004</v>
      </c>
      <c r="K46" s="65">
        <v>0.59699999999999998</v>
      </c>
    </row>
    <row r="47" spans="1:11" ht="16" x14ac:dyDescent="0.2">
      <c r="A47" s="47" t="s">
        <v>82</v>
      </c>
      <c r="B47" s="48"/>
      <c r="C47" s="48"/>
      <c r="D47" s="48"/>
      <c r="E47" s="48"/>
      <c r="F47" s="48"/>
      <c r="G47" s="48"/>
      <c r="H47" s="60">
        <v>0.85</v>
      </c>
      <c r="I47" s="65">
        <v>0.50600000000000001</v>
      </c>
      <c r="J47" s="65">
        <v>0.61099999999999999</v>
      </c>
      <c r="K47" s="65">
        <v>0.55400000000000005</v>
      </c>
    </row>
    <row r="48" spans="1:11" ht="16" x14ac:dyDescent="0.2">
      <c r="A48" s="47" t="s">
        <v>59</v>
      </c>
      <c r="B48" s="48"/>
      <c r="C48" s="48"/>
      <c r="D48" s="48"/>
      <c r="E48" s="48"/>
      <c r="F48" s="48"/>
      <c r="G48" s="48"/>
      <c r="H48" s="67" t="s">
        <v>75</v>
      </c>
      <c r="I48" s="67" t="s">
        <v>72</v>
      </c>
      <c r="J48" s="67" t="s">
        <v>73</v>
      </c>
      <c r="K48" s="67" t="s">
        <v>74</v>
      </c>
    </row>
    <row r="49" spans="1:11" ht="16" x14ac:dyDescent="0.2">
      <c r="A49" s="47" t="s">
        <v>45</v>
      </c>
      <c r="B49" s="48"/>
      <c r="C49" s="48"/>
      <c r="D49" s="48"/>
      <c r="E49" s="48"/>
      <c r="F49" s="48"/>
      <c r="G49" s="48"/>
      <c r="H49" s="67" t="s">
        <v>46</v>
      </c>
      <c r="I49" s="61">
        <v>3.5000000000000003E-2</v>
      </c>
      <c r="J49" s="61">
        <v>4.1000000000000002E-2</v>
      </c>
      <c r="K49" s="61">
        <v>4.4999999999999998E-2</v>
      </c>
    </row>
    <row r="50" spans="1:11" ht="16" x14ac:dyDescent="0.2">
      <c r="A50" s="16" t="s">
        <v>35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1:11" ht="16" x14ac:dyDescent="0.2">
      <c r="A51" s="47" t="s">
        <v>36</v>
      </c>
      <c r="B51" s="48"/>
      <c r="C51" s="48"/>
      <c r="D51" s="48"/>
      <c r="E51" s="48"/>
      <c r="F51" s="48"/>
      <c r="G51" s="48"/>
      <c r="H51" s="60">
        <v>0.18</v>
      </c>
      <c r="I51" s="65">
        <v>0.22900000000000001</v>
      </c>
      <c r="J51" s="65">
        <v>6.2E-2</v>
      </c>
      <c r="K51" s="65">
        <v>0.249</v>
      </c>
    </row>
    <row r="52" spans="1:11" ht="16" x14ac:dyDescent="0.2">
      <c r="A52" s="47" t="s">
        <v>39</v>
      </c>
      <c r="B52" s="48"/>
      <c r="C52" s="48"/>
      <c r="D52" s="48"/>
      <c r="E52" s="48"/>
      <c r="F52" s="48"/>
      <c r="G52" s="48"/>
      <c r="H52" s="67" t="s">
        <v>40</v>
      </c>
      <c r="I52" s="61">
        <v>5.5E-2</v>
      </c>
      <c r="J52" s="61">
        <v>4.4999999999999998E-2</v>
      </c>
      <c r="K52" s="61">
        <v>4.4999999999999998E-2</v>
      </c>
    </row>
    <row r="53" spans="1:11" ht="16" x14ac:dyDescent="0.2">
      <c r="A53" s="14" t="s">
        <v>44</v>
      </c>
      <c r="B53" s="15"/>
      <c r="C53" s="15"/>
      <c r="D53" s="15"/>
      <c r="E53" s="15"/>
      <c r="F53" s="15"/>
      <c r="G53" s="15"/>
      <c r="H53" s="24">
        <v>0.85</v>
      </c>
      <c r="I53" s="35">
        <v>0.8</v>
      </c>
      <c r="J53" s="35">
        <v>0.85</v>
      </c>
      <c r="K53" s="35"/>
    </row>
    <row r="54" spans="1:11" ht="16" x14ac:dyDescent="0.2">
      <c r="A54" s="47" t="s">
        <v>54</v>
      </c>
      <c r="B54" s="48"/>
      <c r="C54" s="48"/>
      <c r="D54" s="48"/>
      <c r="E54" s="48"/>
      <c r="F54" s="48"/>
      <c r="G54" s="48"/>
      <c r="H54" s="60">
        <v>1</v>
      </c>
      <c r="I54" s="61">
        <v>0.89</v>
      </c>
      <c r="J54" s="61">
        <v>0.93</v>
      </c>
      <c r="K54" s="61">
        <v>0.98</v>
      </c>
    </row>
    <row r="55" spans="1:11" ht="16" x14ac:dyDescent="0.2">
      <c r="A55" s="14" t="s">
        <v>42</v>
      </c>
      <c r="B55" s="15"/>
      <c r="C55" s="15"/>
      <c r="D55" s="15"/>
      <c r="E55" s="15"/>
      <c r="F55" s="15"/>
      <c r="G55" s="15"/>
      <c r="H55" s="24">
        <v>0.75</v>
      </c>
      <c r="I55" s="24">
        <v>0.75</v>
      </c>
      <c r="J55" s="24">
        <v>0.81</v>
      </c>
      <c r="K55" s="18"/>
    </row>
    <row r="56" spans="1:11" ht="16" x14ac:dyDescent="0.2">
      <c r="A56" s="16" t="s">
        <v>37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ht="16" x14ac:dyDescent="0.2">
      <c r="A57" s="47" t="s">
        <v>38</v>
      </c>
      <c r="B57" s="48"/>
      <c r="C57" s="48"/>
      <c r="D57" s="48"/>
      <c r="E57" s="48"/>
      <c r="F57" s="48"/>
      <c r="G57" s="48"/>
      <c r="H57" s="60">
        <v>0.02</v>
      </c>
      <c r="I57" s="61">
        <f>SUM(I58-I61)/I58</f>
        <v>3.9634146341463415E-2</v>
      </c>
      <c r="J57" s="61">
        <f>SUM(J58-J61)/J58</f>
        <v>2.867783985102421E-2</v>
      </c>
      <c r="K57" s="61">
        <f>SUM(K58-K61)/K58</f>
        <v>9.8076197661259908E-3</v>
      </c>
    </row>
    <row r="58" spans="1:11" ht="16" x14ac:dyDescent="0.2">
      <c r="A58" s="47" t="s">
        <v>43</v>
      </c>
      <c r="B58" s="48"/>
      <c r="C58" s="48"/>
      <c r="D58" s="48"/>
      <c r="E58" s="48"/>
      <c r="F58" s="48"/>
      <c r="G58" s="48"/>
      <c r="H58" s="73">
        <v>2750</v>
      </c>
      <c r="I58" s="73">
        <v>2624</v>
      </c>
      <c r="J58" s="73">
        <v>2685</v>
      </c>
      <c r="K58" s="73">
        <v>2651</v>
      </c>
    </row>
    <row r="59" spans="1:11" ht="16" x14ac:dyDescent="0.2">
      <c r="A59" s="47" t="s">
        <v>69</v>
      </c>
      <c r="B59" s="48"/>
      <c r="C59" s="48"/>
      <c r="D59" s="48"/>
      <c r="E59" s="48"/>
      <c r="F59" s="48"/>
      <c r="G59" s="48"/>
      <c r="H59" s="67" t="s">
        <v>70</v>
      </c>
      <c r="I59" s="61">
        <v>9.0999999999999998E-2</v>
      </c>
      <c r="J59" s="61">
        <v>8.6999999999999994E-2</v>
      </c>
      <c r="K59" s="61">
        <v>6.5000000000000002E-2</v>
      </c>
    </row>
    <row r="60" spans="1:11" ht="16" x14ac:dyDescent="0.2">
      <c r="A60" s="47" t="s">
        <v>51</v>
      </c>
      <c r="B60" s="48"/>
      <c r="C60" s="48"/>
      <c r="D60" s="48"/>
      <c r="E60" s="48"/>
      <c r="F60" s="48"/>
      <c r="G60" s="48"/>
      <c r="H60" s="67">
        <v>500</v>
      </c>
      <c r="I60" s="67">
        <v>472</v>
      </c>
      <c r="J60" s="67">
        <v>490</v>
      </c>
      <c r="K60" s="67">
        <v>312</v>
      </c>
    </row>
    <row r="61" spans="1:11" ht="16" x14ac:dyDescent="0.2">
      <c r="A61" s="47" t="s">
        <v>52</v>
      </c>
      <c r="B61" s="48"/>
      <c r="C61" s="48"/>
      <c r="D61" s="48"/>
      <c r="E61" s="48"/>
      <c r="F61" s="48"/>
      <c r="G61" s="48"/>
      <c r="H61" s="74">
        <v>2413</v>
      </c>
      <c r="I61" s="74">
        <v>2520</v>
      </c>
      <c r="J61" s="74">
        <v>2608</v>
      </c>
      <c r="K61" s="74">
        <v>2625</v>
      </c>
    </row>
    <row r="62" spans="1:11" ht="16" x14ac:dyDescent="0.2">
      <c r="A62" s="47" t="s">
        <v>53</v>
      </c>
      <c r="B62" s="48"/>
      <c r="C62" s="48"/>
      <c r="D62" s="48"/>
      <c r="E62" s="48"/>
      <c r="F62" s="48"/>
      <c r="G62" s="48"/>
      <c r="H62" s="67">
        <v>48</v>
      </c>
      <c r="I62" s="67">
        <v>51</v>
      </c>
      <c r="J62" s="67">
        <v>54</v>
      </c>
      <c r="K62" s="67">
        <v>52</v>
      </c>
    </row>
    <row r="63" spans="1:11" x14ac:dyDescent="0.2">
      <c r="H63" s="34"/>
    </row>
    <row r="64" spans="1:11" x14ac:dyDescent="0.2">
      <c r="H64" s="34"/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C186-4822-504A-AF10-11C614F1B538}">
  <dimension ref="A1:E97"/>
  <sheetViews>
    <sheetView topLeftCell="A92" workbookViewId="0">
      <selection activeCell="A2" sqref="A2"/>
    </sheetView>
  </sheetViews>
  <sheetFormatPr baseColWidth="10" defaultRowHeight="15" x14ac:dyDescent="0.2"/>
  <cols>
    <col min="1" max="1" width="65.6640625" customWidth="1"/>
    <col min="2" max="2" width="10.83203125" customWidth="1"/>
    <col min="3" max="3" width="15.1640625" customWidth="1"/>
    <col min="4" max="4" width="10.83203125" customWidth="1"/>
    <col min="5" max="5" width="15.83203125" customWidth="1"/>
  </cols>
  <sheetData>
    <row r="1" spans="1:5" x14ac:dyDescent="0.2">
      <c r="B1" t="s">
        <v>84</v>
      </c>
      <c r="C1">
        <v>2017</v>
      </c>
      <c r="D1">
        <v>2018</v>
      </c>
      <c r="E1" t="s">
        <v>85</v>
      </c>
    </row>
    <row r="2" spans="1:5" x14ac:dyDescent="0.2">
      <c r="A2" t="s">
        <v>8</v>
      </c>
      <c r="B2" s="75">
        <v>8000</v>
      </c>
      <c r="C2" s="77">
        <v>8497</v>
      </c>
      <c r="D2" s="76">
        <v>8325</v>
      </c>
      <c r="E2" s="76">
        <v>4725</v>
      </c>
    </row>
    <row r="3" spans="1:5" x14ac:dyDescent="0.2">
      <c r="A3" t="s">
        <v>49</v>
      </c>
      <c r="B3">
        <v>300</v>
      </c>
      <c r="C3" s="76">
        <v>542</v>
      </c>
      <c r="D3" s="76">
        <v>641</v>
      </c>
      <c r="E3" s="76">
        <v>228</v>
      </c>
    </row>
    <row r="4" spans="1:5" x14ac:dyDescent="0.2">
      <c r="A4" t="s">
        <v>76</v>
      </c>
      <c r="B4" s="75">
        <v>20000</v>
      </c>
      <c r="C4" s="76">
        <v>19487</v>
      </c>
      <c r="D4" s="76">
        <v>19992</v>
      </c>
      <c r="E4" s="76">
        <v>10835</v>
      </c>
    </row>
    <row r="27" spans="1:5" x14ac:dyDescent="0.2">
      <c r="B27" t="s">
        <v>86</v>
      </c>
      <c r="C27">
        <v>2017</v>
      </c>
      <c r="D27">
        <v>2018</v>
      </c>
      <c r="E27" t="s">
        <v>87</v>
      </c>
    </row>
    <row r="28" spans="1:5" x14ac:dyDescent="0.2">
      <c r="A28" t="s">
        <v>79</v>
      </c>
      <c r="B28" t="s">
        <v>80</v>
      </c>
      <c r="C28">
        <v>4.2</v>
      </c>
      <c r="D28">
        <v>4.0999999999999996</v>
      </c>
      <c r="E28">
        <v>3.9</v>
      </c>
    </row>
    <row r="29" spans="1:5" x14ac:dyDescent="0.2">
      <c r="A29" t="s">
        <v>12</v>
      </c>
      <c r="B29">
        <v>0</v>
      </c>
      <c r="C29">
        <v>0</v>
      </c>
      <c r="D29">
        <v>0</v>
      </c>
      <c r="E29">
        <v>0</v>
      </c>
    </row>
    <row r="30" spans="1:5" x14ac:dyDescent="0.2">
      <c r="A30" t="s">
        <v>60</v>
      </c>
      <c r="B30" t="s">
        <v>13</v>
      </c>
      <c r="C30">
        <v>0.8</v>
      </c>
      <c r="D30">
        <v>0.75</v>
      </c>
      <c r="E30">
        <v>0.6</v>
      </c>
    </row>
    <row r="31" spans="1:5" x14ac:dyDescent="0.2">
      <c r="A31" t="s">
        <v>14</v>
      </c>
      <c r="B31" t="s">
        <v>13</v>
      </c>
      <c r="C31">
        <v>0.96</v>
      </c>
      <c r="D31">
        <v>0.85</v>
      </c>
      <c r="E31">
        <v>0.72</v>
      </c>
    </row>
    <row r="32" spans="1:5" x14ac:dyDescent="0.2">
      <c r="A32" t="s">
        <v>61</v>
      </c>
      <c r="B32" s="78">
        <v>0.03</v>
      </c>
      <c r="C32" s="79">
        <v>2.1000000000000001E-2</v>
      </c>
      <c r="D32" s="79">
        <v>1.7999999999999999E-2</v>
      </c>
      <c r="E32" s="79">
        <v>7.0000000000000001E-3</v>
      </c>
    </row>
    <row r="33" spans="1:5" x14ac:dyDescent="0.2">
      <c r="A33" t="s">
        <v>26</v>
      </c>
      <c r="B33" s="78">
        <v>0.03</v>
      </c>
      <c r="C33" s="79">
        <v>3.2000000000000001E-2</v>
      </c>
      <c r="D33" s="79">
        <v>3.6999999999999998E-2</v>
      </c>
      <c r="E33" s="79">
        <v>3.3300000000000003E-2</v>
      </c>
    </row>
    <row r="64" spans="2:5" x14ac:dyDescent="0.2">
      <c r="B64" t="s">
        <v>7</v>
      </c>
      <c r="C64">
        <v>2017</v>
      </c>
      <c r="D64">
        <v>2018</v>
      </c>
      <c r="E64" t="s">
        <v>87</v>
      </c>
    </row>
    <row r="65" spans="1:5" x14ac:dyDescent="0.2">
      <c r="A65" t="s">
        <v>29</v>
      </c>
      <c r="B65" s="78">
        <v>0.15</v>
      </c>
      <c r="C65" s="78">
        <v>0.18</v>
      </c>
      <c r="D65" s="78">
        <v>0.16500000000000001</v>
      </c>
      <c r="E65" s="80">
        <v>0.09</v>
      </c>
    </row>
    <row r="66" spans="1:5" x14ac:dyDescent="0.2">
      <c r="A66" t="s">
        <v>56</v>
      </c>
      <c r="B66">
        <v>261</v>
      </c>
      <c r="C66">
        <v>267</v>
      </c>
      <c r="D66">
        <v>304</v>
      </c>
      <c r="E66">
        <v>284</v>
      </c>
    </row>
    <row r="67" spans="1:5" x14ac:dyDescent="0.2">
      <c r="A67" t="s">
        <v>30</v>
      </c>
      <c r="B67">
        <v>142</v>
      </c>
      <c r="C67">
        <v>168</v>
      </c>
      <c r="D67">
        <v>147</v>
      </c>
      <c r="E67">
        <v>169</v>
      </c>
    </row>
    <row r="68" spans="1:5" x14ac:dyDescent="0.2">
      <c r="A68" t="s">
        <v>57</v>
      </c>
      <c r="B68">
        <v>75</v>
      </c>
      <c r="C68">
        <v>97</v>
      </c>
      <c r="D68">
        <v>104.5</v>
      </c>
      <c r="E68">
        <v>84</v>
      </c>
    </row>
    <row r="69" spans="1:5" x14ac:dyDescent="0.2">
      <c r="A69" t="s">
        <v>31</v>
      </c>
      <c r="B69" s="78">
        <v>0.65</v>
      </c>
      <c r="C69" s="79">
        <v>0.40500000000000003</v>
      </c>
      <c r="D69" s="79">
        <v>0.51</v>
      </c>
      <c r="E69" s="81">
        <v>0.48</v>
      </c>
    </row>
    <row r="94" spans="1:5" x14ac:dyDescent="0.2">
      <c r="B94" t="s">
        <v>86</v>
      </c>
      <c r="C94">
        <v>2017</v>
      </c>
      <c r="D94">
        <v>2018</v>
      </c>
      <c r="E94" t="s">
        <v>88</v>
      </c>
    </row>
    <row r="95" spans="1:5" x14ac:dyDescent="0.2">
      <c r="A95" t="s">
        <v>68</v>
      </c>
      <c r="B95">
        <v>0.09</v>
      </c>
      <c r="C95">
        <v>0.13400000000000001</v>
      </c>
      <c r="D95">
        <v>0.1268</v>
      </c>
      <c r="E95">
        <v>0.1285</v>
      </c>
    </row>
    <row r="96" spans="1:5" x14ac:dyDescent="0.2">
      <c r="A96" t="s">
        <v>33</v>
      </c>
      <c r="B96">
        <v>0.14000000000000001</v>
      </c>
      <c r="C96">
        <v>0.17</v>
      </c>
      <c r="D96">
        <v>0.153</v>
      </c>
      <c r="E96">
        <v>0.16200000000000001</v>
      </c>
    </row>
    <row r="97" spans="1:5" x14ac:dyDescent="0.2">
      <c r="A97" t="s">
        <v>78</v>
      </c>
      <c r="B97">
        <v>4</v>
      </c>
      <c r="C97">
        <v>3.89</v>
      </c>
      <c r="D97">
        <v>3.73</v>
      </c>
      <c r="E97">
        <v>3.8</v>
      </c>
    </row>
  </sheetData>
  <phoneticPr fontId="6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1880E-ADBC-B74D-9074-639BBDB01198}">
  <dimension ref="A1:E65"/>
  <sheetViews>
    <sheetView tabSelected="1" topLeftCell="A50" workbookViewId="0">
      <selection activeCell="K78" sqref="K78"/>
    </sheetView>
  </sheetViews>
  <sheetFormatPr baseColWidth="10" defaultRowHeight="15" x14ac:dyDescent="0.2"/>
  <cols>
    <col min="1" max="1" width="52.33203125" customWidth="1"/>
    <col min="5" max="5" width="16.33203125" customWidth="1"/>
  </cols>
  <sheetData>
    <row r="1" spans="1:5" x14ac:dyDescent="0.2">
      <c r="B1" t="s">
        <v>86</v>
      </c>
      <c r="C1">
        <v>2017</v>
      </c>
      <c r="D1">
        <v>2018</v>
      </c>
      <c r="E1" t="s">
        <v>87</v>
      </c>
    </row>
    <row r="2" spans="1:5" x14ac:dyDescent="0.2">
      <c r="A2" t="s">
        <v>81</v>
      </c>
      <c r="B2">
        <v>0.85</v>
      </c>
      <c r="C2">
        <v>0.63100000000000001</v>
      </c>
      <c r="D2">
        <v>0.6</v>
      </c>
      <c r="E2">
        <v>0.59199999999999997</v>
      </c>
    </row>
    <row r="3" spans="1:5" x14ac:dyDescent="0.2">
      <c r="A3" t="s">
        <v>47</v>
      </c>
      <c r="B3">
        <v>0.8</v>
      </c>
      <c r="C3">
        <v>0.61199999999999999</v>
      </c>
      <c r="D3">
        <v>0.60799999999999998</v>
      </c>
      <c r="E3">
        <v>0.57899999999999996</v>
      </c>
    </row>
    <row r="4" spans="1:5" x14ac:dyDescent="0.2">
      <c r="A4" t="s">
        <v>83</v>
      </c>
      <c r="B4">
        <v>0.85</v>
      </c>
      <c r="C4">
        <v>0.51100000000000001</v>
      </c>
      <c r="D4">
        <v>0.66700000000000004</v>
      </c>
      <c r="E4">
        <v>0.59699999999999998</v>
      </c>
    </row>
    <row r="5" spans="1:5" x14ac:dyDescent="0.2">
      <c r="A5" t="s">
        <v>82</v>
      </c>
      <c r="B5">
        <v>0.85</v>
      </c>
      <c r="C5">
        <v>0.50600000000000001</v>
      </c>
      <c r="D5">
        <v>0.61099999999999999</v>
      </c>
      <c r="E5">
        <v>0.55400000000000005</v>
      </c>
    </row>
    <row r="6" spans="1:5" x14ac:dyDescent="0.2">
      <c r="A6" t="s">
        <v>59</v>
      </c>
      <c r="B6" t="s">
        <v>75</v>
      </c>
      <c r="C6" t="s">
        <v>72</v>
      </c>
      <c r="D6" t="s">
        <v>73</v>
      </c>
      <c r="E6" t="s">
        <v>74</v>
      </c>
    </row>
    <row r="7" spans="1:5" x14ac:dyDescent="0.2">
      <c r="A7" t="s">
        <v>45</v>
      </c>
      <c r="B7" t="s">
        <v>46</v>
      </c>
      <c r="C7">
        <v>3.5000000000000003E-2</v>
      </c>
      <c r="D7">
        <v>4.1000000000000002E-2</v>
      </c>
      <c r="E7">
        <v>4.4999999999999998E-2</v>
      </c>
    </row>
    <row r="35" spans="1:5" x14ac:dyDescent="0.2">
      <c r="B35" t="s">
        <v>7</v>
      </c>
      <c r="C35">
        <v>2017</v>
      </c>
      <c r="D35">
        <v>2018</v>
      </c>
      <c r="E35" t="s">
        <v>87</v>
      </c>
    </row>
    <row r="36" spans="1:5" x14ac:dyDescent="0.2">
      <c r="A36" t="s">
        <v>36</v>
      </c>
      <c r="B36" s="78">
        <v>0.18</v>
      </c>
      <c r="C36" s="80">
        <v>0.22900000000000001</v>
      </c>
      <c r="D36" s="80">
        <v>6.2E-2</v>
      </c>
      <c r="E36" s="80">
        <v>0.249</v>
      </c>
    </row>
    <row r="37" spans="1:5" x14ac:dyDescent="0.2">
      <c r="A37" t="s">
        <v>39</v>
      </c>
      <c r="B37" t="s">
        <v>40</v>
      </c>
      <c r="C37" s="79">
        <v>5.5E-2</v>
      </c>
      <c r="D37" s="79">
        <v>4.4999999999999998E-2</v>
      </c>
      <c r="E37" s="79">
        <v>4.4999999999999998E-2</v>
      </c>
    </row>
    <row r="38" spans="1:5" x14ac:dyDescent="0.2">
      <c r="A38" t="s">
        <v>54</v>
      </c>
      <c r="B38" s="78">
        <v>1</v>
      </c>
      <c r="C38" s="79">
        <v>0.89</v>
      </c>
      <c r="D38" s="79">
        <v>0.93</v>
      </c>
      <c r="E38" s="79">
        <v>0.98</v>
      </c>
    </row>
    <row r="59" spans="1:5" x14ac:dyDescent="0.2">
      <c r="B59" t="s">
        <v>7</v>
      </c>
      <c r="C59">
        <v>2017</v>
      </c>
      <c r="D59">
        <v>2018</v>
      </c>
      <c r="E59" t="s">
        <v>87</v>
      </c>
    </row>
    <row r="60" spans="1:5" x14ac:dyDescent="0.2">
      <c r="A60" t="s">
        <v>38</v>
      </c>
      <c r="B60" s="78">
        <v>0.02</v>
      </c>
      <c r="C60" s="79">
        <f>SUM(C61-C64)/C61</f>
        <v>3.9634146341463415E-2</v>
      </c>
      <c r="D60" s="79">
        <f>SUM(D61-D64)/D61</f>
        <v>2.867783985102421E-2</v>
      </c>
      <c r="E60" s="79">
        <f>SUM(E61-E64)/E61</f>
        <v>9.8076197661259908E-3</v>
      </c>
    </row>
    <row r="61" spans="1:5" x14ac:dyDescent="0.2">
      <c r="A61" t="s">
        <v>43</v>
      </c>
      <c r="B61" s="82">
        <v>2750</v>
      </c>
      <c r="C61" s="82">
        <v>2624</v>
      </c>
      <c r="D61" s="82">
        <v>2685</v>
      </c>
      <c r="E61" s="82">
        <v>2651</v>
      </c>
    </row>
    <row r="62" spans="1:5" x14ac:dyDescent="0.2">
      <c r="A62" t="s">
        <v>69</v>
      </c>
      <c r="B62" t="s">
        <v>70</v>
      </c>
      <c r="C62" s="79">
        <v>9.0999999999999998E-2</v>
      </c>
      <c r="D62" s="79">
        <v>8.6999999999999994E-2</v>
      </c>
      <c r="E62" s="79">
        <v>6.5000000000000002E-2</v>
      </c>
    </row>
    <row r="63" spans="1:5" x14ac:dyDescent="0.2">
      <c r="A63" t="s">
        <v>51</v>
      </c>
      <c r="B63">
        <v>500</v>
      </c>
      <c r="C63">
        <v>472</v>
      </c>
      <c r="D63">
        <v>490</v>
      </c>
      <c r="E63">
        <v>312</v>
      </c>
    </row>
    <row r="64" spans="1:5" x14ac:dyDescent="0.2">
      <c r="A64" t="s">
        <v>52</v>
      </c>
      <c r="B64" s="83">
        <v>2413</v>
      </c>
      <c r="C64" s="83">
        <v>2520</v>
      </c>
      <c r="D64" s="83">
        <v>2608</v>
      </c>
      <c r="E64" s="83">
        <v>2625</v>
      </c>
    </row>
    <row r="65" spans="1:5" x14ac:dyDescent="0.2">
      <c r="A65" t="s">
        <v>53</v>
      </c>
      <c r="B65">
        <v>48</v>
      </c>
      <c r="C65">
        <v>51</v>
      </c>
      <c r="D65">
        <v>54</v>
      </c>
      <c r="E65">
        <v>52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 data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Smith</dc:creator>
  <cp:lastModifiedBy>Microsoft Office User</cp:lastModifiedBy>
  <dcterms:created xsi:type="dcterms:W3CDTF">2019-03-01T01:40:39Z</dcterms:created>
  <dcterms:modified xsi:type="dcterms:W3CDTF">2020-05-01T22:20:38Z</dcterms:modified>
</cp:coreProperties>
</file>